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spons Téc (Eng ou Arq)" sheetId="1" r:id="rId1"/>
    <sheet name="Encarregado" sheetId="2" r:id="rId2"/>
    <sheet name="Instal Hidrau Encanad" sheetId="3" r:id="rId3"/>
    <sheet name="Serralheiros" sheetId="4" r:id="rId4"/>
    <sheet name="Carpinteiros" sheetId="5" r:id="rId5"/>
    <sheet name="Marceneiros " sheetId="6" r:id="rId6"/>
    <sheet name="Pedreiros" sheetId="7" r:id="rId7"/>
    <sheet name="Pintores" sheetId="8" r:id="rId8"/>
    <sheet name="Serventes" sheetId="9" r:id="rId9"/>
  </sheets>
  <definedNames>
    <definedName name="_xlnm.Print_Area" localSheetId="4">'Carpinteiros'!$B$2:$E$86</definedName>
    <definedName name="_xlnm.Print_Area" localSheetId="1">'Encarregado'!$B$2:$E$86</definedName>
    <definedName name="_xlnm.Print_Area" localSheetId="2">'Instal Hidrau Encanad'!$B$2:$E$86</definedName>
    <definedName name="_xlnm.Print_Area" localSheetId="5">'Marceneiros '!$B$2:$E$86</definedName>
    <definedName name="_xlnm.Print_Area" localSheetId="6">'Pedreiros'!$B$2:$E$86</definedName>
    <definedName name="_xlnm.Print_Area" localSheetId="7">'Pintores'!$B$2:$E$86</definedName>
    <definedName name="_xlnm.Print_Area" localSheetId="0">'Respons Téc (Eng ou Arq)'!$B$2:$E$82</definedName>
    <definedName name="_xlnm.Print_Area" localSheetId="3">'Serralheiros'!$B$2:$E$86</definedName>
    <definedName name="_xlnm.Print_Area" localSheetId="8">'Serventes'!$B$2:$E$86</definedName>
    <definedName name="Excel_BuiltIn_Print_Area_1" localSheetId="0">#N/A</definedName>
    <definedName name="_xlnm.Print_Area" localSheetId="0">'Respons Téc (Eng ou Arq)'!$B$2:$E$82</definedName>
    <definedName name="Excel_BuiltIn_Print_Area_1" localSheetId="1">"encarregado!#ref!"</definedName>
    <definedName name="_xlnm.Print_Area" localSheetId="1">'Encarregado'!$B$2:$E$86</definedName>
    <definedName name="Excel_BuiltIn_Print_Area_1" localSheetId="2">#N/A</definedName>
    <definedName name="_xlnm.Print_Area" localSheetId="2">'Instal Hidrau Encanad'!$B$2:$E$86</definedName>
    <definedName name="Excel_BuiltIn_Print_Area_1" localSheetId="3">"serralheiros!#ref!"</definedName>
    <definedName name="_xlnm.Print_Area" localSheetId="3">'Serralheiros'!$B$2:$E$86</definedName>
    <definedName name="Excel_BuiltIn_Print_Area_1" localSheetId="4">"carpinteiros!#ref!"</definedName>
    <definedName name="_xlnm.Print_Area" localSheetId="4">'Carpinteiros'!$B$2:$E$86</definedName>
    <definedName name="Excel_BuiltIn_Print_Area_1" localSheetId="5">#N/A</definedName>
    <definedName name="_xlnm.Print_Area" localSheetId="5">'Marceneiros '!$B$2:$E$86</definedName>
    <definedName name="Excel_BuiltIn_Print_Area_1" localSheetId="6">"pedreiros!#ref!"</definedName>
    <definedName name="_xlnm.Print_Area" localSheetId="6">'Pedreiros'!$B$2:$E$86</definedName>
    <definedName name="Excel_BuiltIn_Print_Area_1" localSheetId="7">"pintores!#ref!"</definedName>
    <definedName name="_xlnm.Print_Area" localSheetId="7">'Pintores'!$B$2:$E$86</definedName>
    <definedName name="Excel_BuiltIn_Print_Area_1" localSheetId="8">"serventes!#ref!"</definedName>
    <definedName name="_xlnm.Print_Area" localSheetId="8">'Serventes'!$B$2:$E$86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7" authorId="0">
      <text>
        <r>
          <rPr>
            <sz val="10"/>
            <rFont val="Arial"/>
            <family val="2"/>
          </rPr>
          <t>Art. 4º, § único da Lei Federal nº 7418/85</t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Lei Federal 4950-A/66 e eventual convenção coletiva aplicável.
</t>
        </r>
      </text>
    </comment>
    <comment ref="D14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6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4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5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76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4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0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0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9" authorId="0">
      <text>
        <r>
          <rPr>
            <sz val="10"/>
            <rFont val="Arial"/>
            <family val="2"/>
          </rPr>
          <t>Cláusula 36 da Convenção Coletiva.</t>
        </r>
      </text>
    </comment>
    <comment ref="C70" authorId="0">
      <text>
        <r>
          <rPr>
            <b/>
            <sz val="9"/>
            <color indexed="8"/>
            <rFont val="Segoe UI"/>
            <family val="0"/>
          </rPr>
          <t xml:space="preserve">Cláusula 11ª, II da CCT
</t>
        </r>
        <r>
          <rPr>
            <sz val="9"/>
            <color indexed="8"/>
            <rFont val="Segoe UI"/>
            <family val="0"/>
          </rPr>
          <t/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convenção coletiva correspondente.
</t>
        </r>
      </text>
    </comment>
    <comment ref="D16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8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1" authorId="0">
      <text>
        <r>
          <rPr>
            <b/>
            <sz val="9"/>
            <color indexed="8"/>
            <rFont val="Segoe UI"/>
            <family val="2"/>
          </rPr>
          <t xml:space="preserve">de acordo com a Cláusula 36ª da Convenção Coletiva 2016/2017
 http://www.sinduscon-rs.com.br/wp-content/uploads/2016/06/CctConstrucaoCivil.pdf
</t>
        </r>
      </text>
    </comment>
    <comment ref="D78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9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80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8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9" authorId="0">
      <text>
        <r>
          <rPr>
            <sz val="10"/>
            <rFont val="Arial"/>
            <family val="2"/>
          </rPr>
          <t>Cláusula 36 da Convenção Coletiva.</t>
        </r>
      </text>
    </comment>
    <comment ref="C70" authorId="0">
      <text>
        <r>
          <rPr>
            <b/>
            <sz val="9"/>
            <color indexed="8"/>
            <rFont val="Segoe UI"/>
            <family val="0"/>
          </rPr>
          <t xml:space="preserve">Cláusula 11ª, II da CCT
</t>
        </r>
        <r>
          <rPr>
            <sz val="9"/>
            <color indexed="8"/>
            <rFont val="Segoe UI"/>
            <family val="0"/>
          </rPr>
          <t/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convenção coletiva correspondente.
</t>
        </r>
      </text>
    </comment>
    <comment ref="D16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8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1" authorId="0">
      <text>
        <r>
          <rPr>
            <b/>
            <sz val="9"/>
            <color indexed="8"/>
            <rFont val="Segoe UI"/>
            <family val="2"/>
          </rPr>
          <t xml:space="preserve">de acordo com a Cláusula 36ª da Convenção Coletiva 2016/2017
 http://www.sinduscon-rs.com.br/wp-content/uploads/2016/06/CctConstrucaoCivil.pdf
</t>
        </r>
      </text>
    </comment>
    <comment ref="D78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9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80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8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9" authorId="0">
      <text>
        <r>
          <rPr>
            <sz val="10"/>
            <rFont val="Arial"/>
            <family val="2"/>
          </rPr>
          <t>Cláusula 36 da Convenção Coletiva.</t>
        </r>
      </text>
    </comment>
    <comment ref="C70" authorId="0">
      <text>
        <r>
          <rPr>
            <b/>
            <sz val="9"/>
            <color indexed="8"/>
            <rFont val="Segoe UI"/>
            <family val="0"/>
          </rPr>
          <t xml:space="preserve">Cláusula 11ª, II da CCT
</t>
        </r>
        <r>
          <rPr>
            <sz val="9"/>
            <color indexed="8"/>
            <rFont val="Segoe UI"/>
            <family val="0"/>
          </rPr>
          <t/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convenção coletiva correspondente.
</t>
        </r>
      </text>
    </comment>
    <comment ref="D16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8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1" authorId="0">
      <text>
        <r>
          <rPr>
            <b/>
            <sz val="9"/>
            <color indexed="8"/>
            <rFont val="Segoe UI"/>
            <family val="2"/>
          </rPr>
          <t xml:space="preserve">de acordo com a Cláusula 36ª da Convenção Coletiva 2016/2017
 http://www.sinduscon-rs.com.br/wp-content/uploads/2016/06/CctConstrucaoCivil.pdf
</t>
        </r>
      </text>
    </comment>
    <comment ref="D78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9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80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8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9" authorId="0">
      <text>
        <r>
          <rPr>
            <sz val="10"/>
            <rFont val="Arial"/>
            <family val="2"/>
          </rPr>
          <t>Cláusula 36 da Convenção Coletiva.</t>
        </r>
      </text>
    </comment>
    <comment ref="C70" authorId="0">
      <text>
        <r>
          <rPr>
            <b/>
            <sz val="9"/>
            <color indexed="8"/>
            <rFont val="Segoe UI"/>
            <family val="0"/>
          </rPr>
          <t xml:space="preserve">Cláusula 11ª, II da CCT
</t>
        </r>
        <r>
          <rPr>
            <sz val="9"/>
            <color indexed="8"/>
            <rFont val="Segoe UI"/>
            <family val="0"/>
          </rPr>
          <t/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convenção coletiva correspondente.
</t>
        </r>
      </text>
    </comment>
    <comment ref="D16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8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1" authorId="0">
      <text>
        <r>
          <rPr>
            <b/>
            <sz val="9"/>
            <color indexed="8"/>
            <rFont val="Segoe UI"/>
            <family val="2"/>
          </rPr>
          <t xml:space="preserve">de acordo com a Cláusula 36ª da Convenção Coletiva 2016/2017
 http://www.sinduscon-rs.com.br/wp-content/uploads/2016/06/CctConstrucaoCivil.pdf
</t>
        </r>
      </text>
    </comment>
    <comment ref="D78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9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80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8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69" authorId="0">
      <text>
        <r>
          <rPr>
            <sz val="10"/>
            <rFont val="Arial"/>
            <family val="2"/>
          </rPr>
          <t>Cláusula 36 da Convenção Coletiva.</t>
        </r>
      </text>
    </comment>
    <comment ref="C70" authorId="0">
      <text>
        <r>
          <rPr>
            <b/>
            <sz val="9"/>
            <color indexed="8"/>
            <rFont val="Segoe UI"/>
            <family val="0"/>
          </rPr>
          <t xml:space="preserve">Cláusula 11ª, II da CCT
</t>
        </r>
        <r>
          <rPr>
            <sz val="9"/>
            <color indexed="8"/>
            <rFont val="Segoe UI"/>
            <family val="0"/>
          </rPr>
          <t/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convenção coletiva correspondente.
</t>
        </r>
      </text>
    </comment>
    <comment ref="D16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8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1" authorId="0">
      <text>
        <r>
          <rPr>
            <b/>
            <sz val="9"/>
            <color indexed="8"/>
            <rFont val="Segoe UI"/>
            <family val="2"/>
          </rPr>
          <t xml:space="preserve">de acordo com a Cláusula 36ª da Convenção Coletiva 2016/2017
 http://www.sinduscon-rs.com.br/wp-content/uploads/2016/06/CctConstrucaoCivil.pdf
</t>
        </r>
      </text>
    </comment>
    <comment ref="D78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9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80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8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69" authorId="0">
      <text>
        <r>
          <rPr>
            <sz val="10"/>
            <rFont val="Arial"/>
            <family val="2"/>
          </rPr>
          <t>Cláusula 36 da Convenção Coletiva.</t>
        </r>
      </text>
    </comment>
    <comment ref="C70" authorId="0">
      <text>
        <r>
          <rPr>
            <b/>
            <sz val="9"/>
            <color indexed="8"/>
            <rFont val="Segoe UI"/>
            <family val="0"/>
          </rPr>
          <t xml:space="preserve">Cláusula 11ª, II da CCT
</t>
        </r>
        <r>
          <rPr>
            <sz val="9"/>
            <color indexed="8"/>
            <rFont val="Segoe UI"/>
            <family val="0"/>
          </rPr>
          <t/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convenção coletiva correspondente.
</t>
        </r>
      </text>
    </comment>
    <comment ref="D16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8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1" authorId="0">
      <text>
        <r>
          <rPr>
            <b/>
            <sz val="9"/>
            <color indexed="8"/>
            <rFont val="Segoe UI"/>
            <family val="2"/>
          </rPr>
          <t xml:space="preserve">de acordo com a Cláusula 36ª da Convenção Coletiva 2016/2017
 http://www.sinduscon-rs.com.br/wp-content/uploads/2016/06/CctConstrucaoCivil.pdf
</t>
        </r>
      </text>
    </comment>
    <comment ref="D78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9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80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8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69" authorId="0">
      <text>
        <r>
          <rPr>
            <sz val="10"/>
            <rFont val="Arial"/>
            <family val="2"/>
          </rPr>
          <t>Cláusula 36 da Convenção Coletiva.</t>
        </r>
      </text>
    </comment>
    <comment ref="C70" authorId="0">
      <text>
        <r>
          <rPr>
            <b/>
            <sz val="9"/>
            <color indexed="8"/>
            <rFont val="Segoe UI"/>
            <family val="0"/>
          </rPr>
          <t xml:space="preserve">Cláusula 11ª, II da CCT
</t>
        </r>
        <r>
          <rPr>
            <sz val="9"/>
            <color indexed="8"/>
            <rFont val="Segoe UI"/>
            <family val="0"/>
          </rPr>
          <t/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convenção coletiva correspondente.
</t>
        </r>
      </text>
    </comment>
    <comment ref="D16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8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1" authorId="0">
      <text>
        <r>
          <rPr>
            <b/>
            <sz val="9"/>
            <color indexed="8"/>
            <rFont val="Segoe UI"/>
            <family val="2"/>
          </rPr>
          <t xml:space="preserve">de acordo com a Cláusula 36ª da Convenção Coletiva 2016/2017
 http://www.sinduscon-rs.com.br/wp-content/uploads/2016/06/CctConstrucaoCivil.pdf
</t>
        </r>
      </text>
    </comment>
    <comment ref="D78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9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80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8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69" authorId="0">
      <text>
        <r>
          <rPr>
            <sz val="10"/>
            <rFont val="Arial"/>
            <family val="2"/>
          </rPr>
          <t>Cláusula 36 da Convenção Coletiva.</t>
        </r>
      </text>
    </comment>
    <comment ref="C70" authorId="0">
      <text>
        <r>
          <rPr>
            <b/>
            <sz val="9"/>
            <color indexed="8"/>
            <rFont val="Segoe UI"/>
            <family val="0"/>
          </rPr>
          <t xml:space="preserve">Cláusula 11ª, II da CCT
</t>
        </r>
        <r>
          <rPr>
            <sz val="9"/>
            <color indexed="8"/>
            <rFont val="Segoe UI"/>
            <family val="0"/>
          </rPr>
          <t/>
        </r>
      </text>
    </comment>
    <comment ref="D10" authorId="0">
      <text>
        <r>
          <rPr>
            <b/>
            <sz val="9"/>
            <color indexed="8"/>
            <rFont val="Segoe UI"/>
            <family val="2"/>
          </rPr>
          <t xml:space="preserve">O valor não poderá ser inferior ao piso salarial da função, respeitada  a convenção coletiva correspondente.
</t>
        </r>
      </text>
    </comment>
    <comment ref="D16" authorId="0">
      <text>
        <r>
          <rPr>
            <b/>
            <sz val="9"/>
            <color indexed="8"/>
            <rFont val="Segoe UI"/>
            <family val="0"/>
          </rPr>
          <t xml:space="preserve">
Se for optante pela desoneração, apagar o percentual.
</t>
        </r>
      </text>
    </comment>
    <comment ref="D68" authorId="0">
      <text>
        <r>
          <rPr>
            <b/>
            <sz val="9"/>
            <color indexed="8"/>
            <rFont val="Segoe UI"/>
            <family val="2"/>
          </rPr>
          <t xml:space="preserve">Prencher aqui o valor de uma (01) pssagem de ônibus urbano de Porto Alegre - o valor vigente a ser preenchido é R$ 4,05. A fórmula fará o restante do cálculo.
</t>
        </r>
        <r>
          <rPr>
            <sz val="9"/>
            <color indexed="8"/>
            <rFont val="Segoe UI"/>
            <family val="2"/>
          </rPr>
          <t/>
        </r>
      </text>
    </comment>
    <comment ref="D71" authorId="0">
      <text>
        <r>
          <rPr>
            <b/>
            <sz val="9"/>
            <color indexed="8"/>
            <rFont val="Segoe UI"/>
            <family val="2"/>
          </rPr>
          <t xml:space="preserve">de acordo com a Cláusula 36ª da Convenção Coletiva 2016/2017
 http://www.sinduscon-rs.com.br/wp-content/uploads/2016/06/CctConstrucaoCivil.pdf
</t>
        </r>
      </text>
    </comment>
    <comment ref="D78" authorId="0">
      <text>
        <r>
          <rPr>
            <b/>
            <sz val="9"/>
            <color indexed="8"/>
            <rFont val="Segoe UI"/>
            <family val="2"/>
          </rPr>
          <t xml:space="preserve">Se a empresa não for optante pela desoneração da folha de pagamento, apagar este percentual de 4,5%.
</t>
        </r>
      </text>
    </comment>
    <comment ref="D79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- 3% -tendo em vista que não serão consideradas no cálculo do tributo as deduções da base de cáulculo permitidas no regime não-cumulativo.</t>
        </r>
      </text>
    </comment>
    <comment ref="D80" authorId="0">
      <text>
        <r>
          <rPr>
            <b/>
            <sz val="9"/>
            <color indexed="8"/>
            <rFont val="Segoe UI"/>
            <family val="0"/>
          </rPr>
          <t>Utilizar a alíquota do regime cumulativo de apuração - 0,65% -tendo em vista que não serão consideradas no cálculo do tributo as deduções da base de cáulculo permitidas no regime não-cumulativo.</t>
        </r>
      </text>
    </comment>
    <comment ref="E51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4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5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6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7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8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59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2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  <comment ref="E63" authorId="0">
      <text>
        <r>
          <rPr>
            <b/>
            <sz val="9"/>
            <color indexed="8"/>
            <rFont val="Segoe UI"/>
            <family val="2"/>
          </rPr>
          <t xml:space="preserve">Custos a serem informados (se houver) de acordo com critérios próprios da licitante.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<sst xmlns="http://schemas.openxmlformats.org/spreadsheetml/2006/main" count="880" uniqueCount="107">
  <si>
    <t>Processo  2862-0100/17-6</t>
  </si>
  <si>
    <t>Planilha de Custos e Formação de Preços Para Estimativa do Valor Proposto</t>
  </si>
  <si>
    <t>OBSERVAÇÕES:</t>
  </si>
  <si>
    <t>MONTANTE A</t>
  </si>
  <si>
    <t>1) Só as células amarelas devem ser preenchidas. As demais possuem fórmulas.</t>
  </si>
  <si>
    <t>REMUNERAÇÃO E ENCARGOS SOCIAIS</t>
  </si>
  <si>
    <t>2) Antes de preencher os valores, coloque o mouse sobre a célula amarela para que apareçam os comentários/orientações.</t>
  </si>
  <si>
    <t xml:space="preserve">DESCRIÇÃO DA </t>
  </si>
  <si>
    <t xml:space="preserve">QUANTIDADE DE </t>
  </si>
  <si>
    <t xml:space="preserve">REMUNERAÇÃO </t>
  </si>
  <si>
    <t>VALOR TOTAL</t>
  </si>
  <si>
    <t xml:space="preserve">3) O pregoeiro poderá solicitar retificações na planilha de custos, que deverão ser atendidas pela licitante sem ocasionar aumento </t>
  </si>
  <si>
    <t>ATIVIDADE</t>
  </si>
  <si>
    <t>PROFISSIONAIS</t>
  </si>
  <si>
    <t>MENSAL</t>
  </si>
  <si>
    <t>no valor total da planilha.</t>
  </si>
  <si>
    <t>RESPONSÁVEL TÉCNICO</t>
  </si>
  <si>
    <t>Total Remuneração</t>
  </si>
  <si>
    <t>Encargos Sociais - Código FPAS 515</t>
  </si>
  <si>
    <t>(incidentes sobre o total da remuneração)</t>
  </si>
  <si>
    <t>%</t>
  </si>
  <si>
    <t>Valor Total</t>
  </si>
  <si>
    <t>INSS (art.22,I,Lei 8,212/91)</t>
  </si>
  <si>
    <t>FGTS (art.15, Lei 8.036/90)</t>
  </si>
  <si>
    <t>SESC</t>
  </si>
  <si>
    <t>SENAC</t>
  </si>
  <si>
    <t>GRUPO A</t>
  </si>
  <si>
    <t>SEBRAE</t>
  </si>
  <si>
    <t>INCRA</t>
  </si>
  <si>
    <t>Salário Educação art.15, Lei 9.424/96</t>
  </si>
  <si>
    <t>Seg. c/Acidentes de Trabalho/INSS</t>
  </si>
  <si>
    <t>TOTAL GRUPO A</t>
  </si>
  <si>
    <t>13º Salário</t>
  </si>
  <si>
    <t>Férias(incluindo 1/3 constitucional)</t>
  </si>
  <si>
    <t>Aviso Prévio Trabalhado</t>
  </si>
  <si>
    <t>GRUPO B</t>
  </si>
  <si>
    <t>Auxílio Enfermidade</t>
  </si>
  <si>
    <t>Acidente de Trabalho</t>
  </si>
  <si>
    <t>Faltas Legais</t>
  </si>
  <si>
    <t>Licença maternidade/paternidade</t>
  </si>
  <si>
    <t>TOTAL GRUPO B</t>
  </si>
  <si>
    <t>Aviso Prévio Indenizado</t>
  </si>
  <si>
    <t>GRUPO C</t>
  </si>
  <si>
    <t>Indenização Adicional</t>
  </si>
  <si>
    <t>Multa FGTS rescisões s/justa causa</t>
  </si>
  <si>
    <t>TOTAL GRUPO C</t>
  </si>
  <si>
    <t>Incidência dos encargos do grupo "A"</t>
  </si>
  <si>
    <t>GRUPO D</t>
  </si>
  <si>
    <t>sobre os itens do grupo "B"</t>
  </si>
  <si>
    <t>TOTAL GRUPO D</t>
  </si>
  <si>
    <t>GRUPO E</t>
  </si>
  <si>
    <t>Incidência de FGTS sobre Aviso Prévio</t>
  </si>
  <si>
    <t>Indenizado(súmula nº 305 do TST)</t>
  </si>
  <si>
    <t>TOTAL GRUPO E</t>
  </si>
  <si>
    <t>GRUPO F</t>
  </si>
  <si>
    <t>Incidência do Grupo A s/Sal.Maternid.</t>
  </si>
  <si>
    <t>(0% p/empregado do sexo masculino)</t>
  </si>
  <si>
    <t>TOTAL GRUPO F</t>
  </si>
  <si>
    <t xml:space="preserve">  VALOR TOTAL DOS ENCARGOS SOCIAIS</t>
  </si>
  <si>
    <t xml:space="preserve">  VALOR TOTAL DO MONTANTE A</t>
  </si>
  <si>
    <t>MONTANTE  B</t>
  </si>
  <si>
    <t>Insumos, Custos e Lucro</t>
  </si>
  <si>
    <t>Seguro de vida em grupo</t>
  </si>
  <si>
    <t>Depreciação de Equipamentos</t>
  </si>
  <si>
    <t>Uniformes</t>
  </si>
  <si>
    <t>EPI</t>
  </si>
  <si>
    <t>Material de Consumo</t>
  </si>
  <si>
    <t xml:space="preserve">INSUMOS  </t>
  </si>
  <si>
    <t>Comunicação</t>
  </si>
  <si>
    <t>Ferramentas</t>
  </si>
  <si>
    <t>Relório Ponto</t>
  </si>
  <si>
    <t>Outros(Loc. de ferram. e caçamba)</t>
  </si>
  <si>
    <t>TOTAL</t>
  </si>
  <si>
    <t>DESPESAS ADMINISTRATIVO-</t>
  </si>
  <si>
    <t>OPERACIONAIS</t>
  </si>
  <si>
    <t>LUCRO</t>
  </si>
  <si>
    <t>VALOR TOTAL DO MONTANTE B</t>
  </si>
  <si>
    <t>MONTANTE C</t>
  </si>
  <si>
    <t>Benefícios Sociais</t>
  </si>
  <si>
    <t>Vale-transporte(Lei n 7.418/85)</t>
  </si>
  <si>
    <t>Dedução legal Vale-transp.(até 6%Sal.Básico)</t>
  </si>
  <si>
    <t>VALOR TOTAL DO MONTANTE C</t>
  </si>
  <si>
    <t>MONTANTE D</t>
  </si>
  <si>
    <t>Tributos</t>
  </si>
  <si>
    <t>CPP da Desoneração da Folha Lei 12.546/11</t>
  </si>
  <si>
    <t>COFINS  (3% s/faturamento conforme regime de tributação)</t>
  </si>
  <si>
    <t>PIS  (0,65% s/faturamento conforme regime de tributação)</t>
  </si>
  <si>
    <t>ISSQN art.21, I da LCM 7/73 e art. 96,</t>
  </si>
  <si>
    <t>§ 1º, IV, a) do Decreto Lei 15416/06</t>
  </si>
  <si>
    <t>VALOR TOTAL DO MONTANTE D</t>
  </si>
  <si>
    <t>VALOR GLOBAL MENSAL (MONTANTES A+B+C+D)</t>
  </si>
  <si>
    <t>NÃO APAGAR</t>
  </si>
  <si>
    <t>SALÁRIO MENSAL</t>
  </si>
  <si>
    <t>ENCARREGADO</t>
  </si>
  <si>
    <t>Adicional de insalubridade</t>
  </si>
  <si>
    <t>Dedução legal Vale-transp.(até 3%Sal.Básico)</t>
  </si>
  <si>
    <t>Prêmio Assiduidade - Vale-alimentação</t>
  </si>
  <si>
    <t xml:space="preserve">Dedução legal </t>
  </si>
  <si>
    <t>INSTALADOR HIDRÁULICO</t>
  </si>
  <si>
    <t>SERRALHEIRO</t>
  </si>
  <si>
    <t>CARPINTEIRO</t>
  </si>
  <si>
    <t>MARCENEIRO</t>
  </si>
  <si>
    <t>PEDREIRO</t>
  </si>
  <si>
    <t>PINTOR</t>
  </si>
  <si>
    <t>Gerador</t>
  </si>
  <si>
    <t>Termovisão</t>
  </si>
  <si>
    <t>SERVENTE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</si>
</sst>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&quot;R$ &quot;* #,##0.00_);_(&quot;R$ &quot;* \(#,##0.00\);_(&quot;R$ &quot;* \-??_);_(@_)"/>
    <numFmt numFmtId="166" formatCode="0.00%"/>
    <numFmt numFmtId="167" formatCode="_-* #,##0.00_-;\-* #,##0.00_-;_-* \-??_-;_-@_-"/>
    <numFmt numFmtId="168" formatCode="&quot;R$ &quot;#,##0.00"/>
    <numFmt numFmtId="169" formatCode="_(* #,##0.00_);_(* \(#,##0.00\);_(* \-??_);_(@_)"/>
    <numFmt numFmtId="170" formatCode="#,##0.00_ ;\-#,##0.00\ "/>
    <numFmt numFmtId="171" formatCode="&quot;R$ &quot;#,##0.00_);&quot;(R$ &quot;#,##0.00\)"/>
    <numFmt numFmtId="172" formatCode="0.00_ ;\-0.00\ "/>
    <numFmt numFmtId="173" formatCode="_-* #,##0.00_-;\-* #,##0.00_-;_-* \-??_-;_-@_-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name val="Courier New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5" fontId="0" fillId="3" borderId="10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0" xfId="0" applyFont="1" applyBorder="1" applyAlignment="1">
      <alignment/>
    </xf>
    <xf numFmtId="164" fontId="0" fillId="2" borderId="16" xfId="0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2" borderId="10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6" fontId="4" fillId="2" borderId="21" xfId="0" applyNumberFormat="1" applyFont="1" applyFill="1" applyBorder="1" applyAlignment="1">
      <alignment/>
    </xf>
    <xf numFmtId="165" fontId="0" fillId="2" borderId="22" xfId="0" applyNumberFormat="1" applyFont="1" applyFill="1" applyBorder="1" applyAlignment="1">
      <alignment/>
    </xf>
    <xf numFmtId="164" fontId="0" fillId="0" borderId="23" xfId="0" applyFont="1" applyBorder="1" applyAlignment="1">
      <alignment/>
    </xf>
    <xf numFmtId="166" fontId="0" fillId="2" borderId="2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1" fillId="0" borderId="23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1" fillId="2" borderId="13" xfId="0" applyFont="1" applyFill="1" applyBorder="1" applyAlignment="1">
      <alignment/>
    </xf>
    <xf numFmtId="164" fontId="0" fillId="0" borderId="10" xfId="0" applyFont="1" applyBorder="1" applyAlignment="1">
      <alignment/>
    </xf>
    <xf numFmtId="166" fontId="0" fillId="2" borderId="10" xfId="0" applyNumberFormat="1" applyFont="1" applyFill="1" applyBorder="1" applyAlignment="1">
      <alignment/>
    </xf>
    <xf numFmtId="166" fontId="6" fillId="2" borderId="10" xfId="0" applyNumberFormat="1" applyFont="1" applyFill="1" applyBorder="1" applyAlignment="1">
      <alignment/>
    </xf>
    <xf numFmtId="166" fontId="6" fillId="2" borderId="21" xfId="0" applyNumberFormat="1" applyFont="1" applyFill="1" applyBorder="1" applyAlignment="1">
      <alignment/>
    </xf>
    <xf numFmtId="164" fontId="0" fillId="0" borderId="16" xfId="0" applyFont="1" applyBorder="1" applyAlignment="1">
      <alignment/>
    </xf>
    <xf numFmtId="165" fontId="0" fillId="2" borderId="17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64" fontId="1" fillId="2" borderId="24" xfId="0" applyFont="1" applyFill="1" applyBorder="1" applyAlignment="1">
      <alignment horizontal="left"/>
    </xf>
    <xf numFmtId="164" fontId="1" fillId="2" borderId="25" xfId="0" applyFont="1" applyFill="1" applyBorder="1" applyAlignment="1">
      <alignment horizontal="left"/>
    </xf>
    <xf numFmtId="165" fontId="1" fillId="2" borderId="17" xfId="0" applyNumberFormat="1" applyFont="1" applyFill="1" applyBorder="1" applyAlignment="1">
      <alignment/>
    </xf>
    <xf numFmtId="164" fontId="1" fillId="2" borderId="26" xfId="0" applyFont="1" applyFill="1" applyBorder="1" applyAlignment="1">
      <alignment/>
    </xf>
    <xf numFmtId="164" fontId="1" fillId="2" borderId="27" xfId="0" applyFont="1" applyFill="1" applyBorder="1" applyAlignment="1">
      <alignment/>
    </xf>
    <xf numFmtId="168" fontId="1" fillId="2" borderId="28" xfId="0" applyNumberFormat="1" applyFont="1" applyFill="1" applyBorder="1" applyAlignment="1">
      <alignment/>
    </xf>
    <xf numFmtId="164" fontId="0" fillId="2" borderId="0" xfId="0" applyFill="1" applyAlignment="1">
      <alignment/>
    </xf>
    <xf numFmtId="168" fontId="0" fillId="2" borderId="0" xfId="0" applyNumberFormat="1" applyFont="1" applyFill="1" applyAlignment="1">
      <alignment/>
    </xf>
    <xf numFmtId="164" fontId="1" fillId="2" borderId="29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3" fillId="2" borderId="30" xfId="0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0" borderId="31" xfId="0" applyFont="1" applyBorder="1" applyAlignment="1">
      <alignment/>
    </xf>
    <xf numFmtId="168" fontId="0" fillId="2" borderId="31" xfId="0" applyNumberFormat="1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164" fontId="0" fillId="2" borderId="32" xfId="0" applyFont="1" applyFill="1" applyBorder="1" applyAlignment="1">
      <alignment/>
    </xf>
    <xf numFmtId="164" fontId="0" fillId="0" borderId="33" xfId="0" applyFont="1" applyBorder="1" applyAlignment="1">
      <alignment/>
    </xf>
    <xf numFmtId="168" fontId="0" fillId="2" borderId="33" xfId="0" applyNumberFormat="1" applyFont="1" applyFill="1" applyBorder="1" applyAlignment="1">
      <alignment/>
    </xf>
    <xf numFmtId="164" fontId="1" fillId="0" borderId="34" xfId="0" applyFont="1" applyBorder="1" applyAlignment="1">
      <alignment/>
    </xf>
    <xf numFmtId="168" fontId="1" fillId="2" borderId="34" xfId="0" applyNumberFormat="1" applyFont="1" applyFill="1" applyBorder="1" applyAlignment="1">
      <alignment/>
    </xf>
    <xf numFmtId="164" fontId="0" fillId="2" borderId="33" xfId="0" applyFont="1" applyFill="1" applyBorder="1" applyAlignment="1">
      <alignment/>
    </xf>
    <xf numFmtId="168" fontId="0" fillId="2" borderId="33" xfId="0" applyNumberFormat="1" applyFont="1" applyFill="1" applyBorder="1" applyAlignment="1">
      <alignment horizontal="center"/>
    </xf>
    <xf numFmtId="164" fontId="0" fillId="2" borderId="35" xfId="0" applyFont="1" applyFill="1" applyBorder="1" applyAlignment="1">
      <alignment/>
    </xf>
    <xf numFmtId="166" fontId="0" fillId="2" borderId="35" xfId="0" applyNumberFormat="1" applyFont="1" applyFill="1" applyBorder="1" applyAlignment="1">
      <alignment horizontal="center"/>
    </xf>
    <xf numFmtId="166" fontId="0" fillId="2" borderId="32" xfId="0" applyNumberFormat="1" applyFont="1" applyFill="1" applyBorder="1" applyAlignment="1">
      <alignment horizontal="center"/>
    </xf>
    <xf numFmtId="164" fontId="0" fillId="2" borderId="26" xfId="0" applyFont="1" applyFill="1" applyBorder="1" applyAlignment="1">
      <alignment/>
    </xf>
    <xf numFmtId="168" fontId="1" fillId="2" borderId="27" xfId="0" applyNumberFormat="1" applyFont="1" applyFill="1" applyBorder="1" applyAlignment="1">
      <alignment horizontal="center"/>
    </xf>
    <xf numFmtId="164" fontId="0" fillId="0" borderId="36" xfId="0" applyFont="1" applyBorder="1" applyAlignment="1">
      <alignment/>
    </xf>
    <xf numFmtId="164" fontId="0" fillId="2" borderId="36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37" xfId="0" applyFont="1" applyBorder="1" applyAlignment="1">
      <alignment/>
    </xf>
    <xf numFmtId="170" fontId="0" fillId="3" borderId="38" xfId="15" applyNumberFormat="1" applyFont="1" applyFill="1" applyBorder="1" applyAlignment="1" applyProtection="1">
      <alignment horizontal="center"/>
      <protection/>
    </xf>
    <xf numFmtId="168" fontId="0" fillId="2" borderId="39" xfId="0" applyNumberFormat="1" applyFont="1" applyFill="1" applyBorder="1" applyAlignment="1">
      <alignment/>
    </xf>
    <xf numFmtId="164" fontId="0" fillId="2" borderId="15" xfId="0" applyFont="1" applyFill="1" applyBorder="1" applyAlignment="1">
      <alignment/>
    </xf>
    <xf numFmtId="164" fontId="0" fillId="0" borderId="40" xfId="0" applyFont="1" applyBorder="1" applyAlignment="1">
      <alignment/>
    </xf>
    <xf numFmtId="166" fontId="0" fillId="2" borderId="31" xfId="0" applyNumberFormat="1" applyFont="1" applyFill="1" applyBorder="1" applyAlignment="1">
      <alignment horizontal="center"/>
    </xf>
    <xf numFmtId="171" fontId="0" fillId="2" borderId="41" xfId="0" applyNumberFormat="1" applyFont="1" applyFill="1" applyBorder="1" applyAlignment="1">
      <alignment/>
    </xf>
    <xf numFmtId="164" fontId="1" fillId="2" borderId="42" xfId="0" applyFont="1" applyFill="1" applyBorder="1" applyAlignment="1">
      <alignment/>
    </xf>
    <xf numFmtId="168" fontId="1" fillId="2" borderId="42" xfId="0" applyNumberFormat="1" applyFont="1" applyFill="1" applyBorder="1" applyAlignment="1">
      <alignment horizontal="center"/>
    </xf>
    <xf numFmtId="168" fontId="1" fillId="2" borderId="43" xfId="0" applyNumberFormat="1" applyFont="1" applyFill="1" applyBorder="1" applyAlignment="1">
      <alignment/>
    </xf>
    <xf numFmtId="164" fontId="0" fillId="0" borderId="32" xfId="0" applyFont="1" applyBorder="1" applyAlignment="1">
      <alignment/>
    </xf>
    <xf numFmtId="166" fontId="0" fillId="2" borderId="1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/>
    </xf>
    <xf numFmtId="168" fontId="0" fillId="2" borderId="35" xfId="0" applyNumberFormat="1" applyFont="1" applyFill="1" applyBorder="1" applyAlignment="1">
      <alignment/>
    </xf>
    <xf numFmtId="164" fontId="0" fillId="2" borderId="35" xfId="0" applyFont="1" applyFill="1" applyBorder="1" applyAlignment="1">
      <alignment horizontal="right"/>
    </xf>
    <xf numFmtId="166" fontId="4" fillId="2" borderId="35" xfId="0" applyNumberFormat="1" applyFont="1" applyFill="1" applyBorder="1" applyAlignment="1">
      <alignment horizontal="center"/>
    </xf>
    <xf numFmtId="164" fontId="0" fillId="0" borderId="31" xfId="0" applyFont="1" applyBorder="1" applyAlignment="1">
      <alignment horizontal="right"/>
    </xf>
    <xf numFmtId="166" fontId="0" fillId="2" borderId="33" xfId="0" applyNumberFormat="1" applyFont="1" applyFill="1" applyBorder="1" applyAlignment="1">
      <alignment horizontal="center"/>
    </xf>
    <xf numFmtId="168" fontId="0" fillId="2" borderId="32" xfId="0" applyNumberFormat="1" applyFont="1" applyFill="1" applyBorder="1" applyAlignment="1">
      <alignment/>
    </xf>
    <xf numFmtId="166" fontId="0" fillId="2" borderId="27" xfId="0" applyNumberFormat="1" applyFont="1" applyFill="1" applyBorder="1" applyAlignment="1">
      <alignment horizontal="center"/>
    </xf>
    <xf numFmtId="164" fontId="0" fillId="2" borderId="27" xfId="0" applyFont="1" applyFill="1" applyBorder="1" applyAlignment="1">
      <alignment/>
    </xf>
    <xf numFmtId="165" fontId="1" fillId="2" borderId="28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4" fontId="1" fillId="4" borderId="0" xfId="0" applyFont="1" applyFill="1" applyAlignment="1">
      <alignment horizontal="center"/>
    </xf>
    <xf numFmtId="169" fontId="1" fillId="4" borderId="0" xfId="15" applyFont="1" applyFill="1" applyBorder="1" applyAlignment="1" applyProtection="1">
      <alignment/>
      <protection/>
    </xf>
    <xf numFmtId="164" fontId="0" fillId="2" borderId="44" xfId="0" applyFont="1" applyFill="1" applyBorder="1" applyAlignment="1">
      <alignment/>
    </xf>
    <xf numFmtId="164" fontId="0" fillId="2" borderId="45" xfId="0" applyFont="1" applyFill="1" applyBorder="1" applyAlignment="1">
      <alignment/>
    </xf>
    <xf numFmtId="165" fontId="0" fillId="2" borderId="46" xfId="0" applyNumberFormat="1" applyFont="1" applyFill="1" applyBorder="1" applyAlignment="1">
      <alignment/>
    </xf>
    <xf numFmtId="165" fontId="0" fillId="2" borderId="47" xfId="0" applyNumberFormat="1" applyFont="1" applyFill="1" applyBorder="1" applyAlignment="1">
      <alignment/>
    </xf>
    <xf numFmtId="164" fontId="0" fillId="2" borderId="18" xfId="0" applyFont="1" applyFill="1" applyBorder="1" applyAlignment="1">
      <alignment/>
    </xf>
    <xf numFmtId="164" fontId="0" fillId="2" borderId="48" xfId="0" applyFont="1" applyFill="1" applyBorder="1" applyAlignment="1">
      <alignment/>
    </xf>
    <xf numFmtId="168" fontId="0" fillId="3" borderId="35" xfId="0" applyNumberFormat="1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164" fontId="0" fillId="0" borderId="40" xfId="0" applyFont="1" applyBorder="1" applyAlignment="1">
      <alignment horizontal="right"/>
    </xf>
    <xf numFmtId="171" fontId="0" fillId="3" borderId="41" xfId="0" applyNumberFormat="1" applyFont="1" applyFill="1" applyBorder="1" applyAlignment="1">
      <alignment/>
    </xf>
    <xf numFmtId="172" fontId="0" fillId="2" borderId="31" xfId="0" applyNumberFormat="1" applyFont="1" applyFill="1" applyBorder="1" applyAlignment="1">
      <alignment horizontal="center"/>
    </xf>
    <xf numFmtId="168" fontId="0" fillId="3" borderId="49" xfId="0" applyNumberFormat="1" applyFont="1" applyFill="1" applyBorder="1" applyAlignment="1">
      <alignment/>
    </xf>
    <xf numFmtId="164" fontId="0" fillId="0" borderId="50" xfId="0" applyFont="1" applyBorder="1" applyAlignment="1">
      <alignment/>
    </xf>
    <xf numFmtId="166" fontId="0" fillId="2" borderId="51" xfId="0" applyNumberFormat="1" applyFont="1" applyFill="1" applyBorder="1" applyAlignment="1">
      <alignment horizontal="center"/>
    </xf>
    <xf numFmtId="171" fontId="0" fillId="3" borderId="52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37" xfId="0" applyFont="1" applyBorder="1" applyAlignment="1">
      <alignment horizontal="right"/>
    </xf>
    <xf numFmtId="164" fontId="0" fillId="0" borderId="50" xfId="0" applyFont="1" applyBorder="1" applyAlignment="1">
      <alignment horizontal="right"/>
    </xf>
    <xf numFmtId="164" fontId="9" fillId="0" borderId="0" xfId="0" applyFont="1" applyAlignment="1">
      <alignment/>
    </xf>
    <xf numFmtId="168" fontId="0" fillId="2" borderId="49" xfId="0" applyNumberFormat="1" applyFont="1" applyFill="1" applyBorder="1" applyAlignment="1">
      <alignment/>
    </xf>
    <xf numFmtId="171" fontId="0" fillId="2" borderId="5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51</xdr:row>
      <xdr:rowOff>133350</xdr:rowOff>
    </xdr:to>
    <xdr:sp>
      <xdr:nvSpPr>
        <xdr:cNvPr id="15" name="shapetype_202" hidden="1"/>
        <xdr:cNvSpPr>
          <a:spLocks/>
        </xdr:cNvSpPr>
      </xdr:nvSpPr>
      <xdr:spPr>
        <a:xfrm>
          <a:off x="0" y="0"/>
          <a:ext cx="9496425" cy="9382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6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2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3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4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5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6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7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8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9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0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1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2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3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523875</xdr:colOff>
      <xdr:row>53</xdr:row>
      <xdr:rowOff>133350</xdr:rowOff>
    </xdr:to>
    <xdr:sp>
      <xdr:nvSpPr>
        <xdr:cNvPr id="14" name="shapetype_202" hidden="1"/>
        <xdr:cNvSpPr>
          <a:spLocks/>
        </xdr:cNvSpPr>
      </xdr:nvSpPr>
      <xdr:spPr>
        <a:xfrm>
          <a:off x="0" y="0"/>
          <a:ext cx="9496425" cy="9744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9"/>
  <sheetViews>
    <sheetView tabSelected="1" workbookViewId="0" topLeftCell="A52">
      <selection activeCell="M23" sqref="M23"/>
    </sheetView>
  </sheetViews>
  <sheetFormatPr defaultColWidth="8.00390625" defaultRowHeight="12.75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 t="s">
        <v>14</v>
      </c>
      <c r="E9" s="12"/>
      <c r="J9" s="4" t="s">
        <v>15</v>
      </c>
    </row>
    <row r="10" spans="2:10" s="3" customFormat="1" ht="31.5" customHeight="1">
      <c r="B10" s="13" t="s">
        <v>16</v>
      </c>
      <c r="C10" s="14">
        <v>1</v>
      </c>
      <c r="D10" s="15"/>
      <c r="E10" s="16">
        <f>C10*D10</f>
        <v>0</v>
      </c>
      <c r="J10"/>
    </row>
    <row r="11" spans="2:10" s="3" customFormat="1" ht="20.25" customHeight="1">
      <c r="B11" s="17"/>
      <c r="C11" s="18"/>
      <c r="D11" s="19" t="s">
        <v>17</v>
      </c>
      <c r="E11" s="20">
        <f>SUM(E10:E10)</f>
        <v>0</v>
      </c>
      <c r="J11"/>
    </row>
    <row r="12" spans="2:10" s="3" customFormat="1" ht="12.75">
      <c r="B12" s="21" t="s">
        <v>18</v>
      </c>
      <c r="C12" s="22"/>
      <c r="D12" s="23"/>
      <c r="E12" s="24"/>
      <c r="J12"/>
    </row>
    <row r="13" spans="2:10" s="3" customFormat="1" ht="12.75">
      <c r="B13" s="25" t="s">
        <v>19</v>
      </c>
      <c r="C13" s="26"/>
      <c r="D13" s="27" t="s">
        <v>20</v>
      </c>
      <c r="E13" s="28" t="s">
        <v>21</v>
      </c>
      <c r="J13"/>
    </row>
    <row r="14" spans="2:10" s="3" customFormat="1" ht="12.75">
      <c r="B14" s="29"/>
      <c r="C14" s="30" t="s">
        <v>22</v>
      </c>
      <c r="D14" s="31">
        <v>0.2</v>
      </c>
      <c r="E14" s="32">
        <f>(E11*D14)</f>
        <v>0</v>
      </c>
      <c r="J14"/>
    </row>
    <row r="15" spans="2:10" s="3" customFormat="1" ht="12.75">
      <c r="B15" s="33"/>
      <c r="C15" s="30" t="s">
        <v>23</v>
      </c>
      <c r="D15" s="34">
        <v>0.08</v>
      </c>
      <c r="E15" s="32">
        <f>(E11*D15)</f>
        <v>0</v>
      </c>
      <c r="J15"/>
    </row>
    <row r="16" spans="2:14" s="3" customFormat="1" ht="12.75">
      <c r="B16" s="33"/>
      <c r="C16" s="30" t="s">
        <v>24</v>
      </c>
      <c r="D16" s="34">
        <v>0.015</v>
      </c>
      <c r="E16" s="32">
        <f>(E11*D16)</f>
        <v>0</v>
      </c>
      <c r="J16"/>
      <c r="N16" s="35"/>
    </row>
    <row r="17" spans="2:14" s="3" customFormat="1" ht="12.75">
      <c r="B17" s="33"/>
      <c r="C17" s="30" t="s">
        <v>25</v>
      </c>
      <c r="D17" s="34">
        <v>0.01</v>
      </c>
      <c r="E17" s="32">
        <f>(E11*D17)</f>
        <v>0</v>
      </c>
      <c r="J17"/>
      <c r="N17"/>
    </row>
    <row r="18" spans="2:14" s="3" customFormat="1" ht="12.75">
      <c r="B18" s="36" t="s">
        <v>26</v>
      </c>
      <c r="C18" s="30" t="s">
        <v>27</v>
      </c>
      <c r="D18" s="34">
        <v>0.006</v>
      </c>
      <c r="E18" s="32">
        <f>(E11*D18)</f>
        <v>0</v>
      </c>
      <c r="J18"/>
      <c r="N18"/>
    </row>
    <row r="19" spans="2:14" s="3" customFormat="1" ht="12.75">
      <c r="B19" s="33"/>
      <c r="C19" s="30" t="s">
        <v>28</v>
      </c>
      <c r="D19" s="34">
        <v>0.002</v>
      </c>
      <c r="E19" s="32">
        <f>(E11*D19)</f>
        <v>0</v>
      </c>
      <c r="J19"/>
      <c r="N19"/>
    </row>
    <row r="20" spans="2:14" s="3" customFormat="1" ht="12.75">
      <c r="B20" s="33"/>
      <c r="C20" s="30" t="s">
        <v>29</v>
      </c>
      <c r="D20" s="34">
        <v>0.025</v>
      </c>
      <c r="E20" s="32">
        <f>(E11*D20)</f>
        <v>0</v>
      </c>
      <c r="J20"/>
      <c r="N20"/>
    </row>
    <row r="21" spans="2:14" s="3" customFormat="1" ht="12.75">
      <c r="B21" s="33"/>
      <c r="C21" s="30" t="s">
        <v>30</v>
      </c>
      <c r="D21" s="34">
        <v>0.03</v>
      </c>
      <c r="E21" s="32">
        <f>(E11*D21)</f>
        <v>0</v>
      </c>
      <c r="J21"/>
      <c r="N21"/>
    </row>
    <row r="22" spans="2:14" s="3" customFormat="1" ht="12.75">
      <c r="B22" s="37"/>
      <c r="C22" s="18"/>
      <c r="D22" s="38" t="s">
        <v>31</v>
      </c>
      <c r="E22" s="20">
        <f>SUM(E14:E21)</f>
        <v>0</v>
      </c>
      <c r="J22"/>
      <c r="N22"/>
    </row>
    <row r="23" spans="2:14" s="3" customFormat="1" ht="12.75">
      <c r="B23" s="33"/>
      <c r="C23" s="39" t="s">
        <v>32</v>
      </c>
      <c r="D23" s="40">
        <v>0.0833</v>
      </c>
      <c r="E23" s="16">
        <f>E11*D23</f>
        <v>0</v>
      </c>
      <c r="J23"/>
      <c r="N23"/>
    </row>
    <row r="24" spans="2:14" s="3" customFormat="1" ht="12.75">
      <c r="B24" s="33"/>
      <c r="C24" s="30" t="s">
        <v>33</v>
      </c>
      <c r="D24" s="34">
        <v>0.1111</v>
      </c>
      <c r="E24" s="32">
        <f>E11*D24</f>
        <v>0</v>
      </c>
      <c r="J24"/>
      <c r="N24"/>
    </row>
    <row r="25" spans="2:14" s="3" customFormat="1" ht="12.75">
      <c r="B25" s="33"/>
      <c r="C25" s="30" t="s">
        <v>34</v>
      </c>
      <c r="D25" s="34">
        <v>0.0194</v>
      </c>
      <c r="E25" s="32">
        <f>E11*D25</f>
        <v>0</v>
      </c>
      <c r="J25"/>
      <c r="N25"/>
    </row>
    <row r="26" spans="2:14" s="3" customFormat="1" ht="12.75">
      <c r="B26" s="36" t="s">
        <v>35</v>
      </c>
      <c r="C26" s="30" t="s">
        <v>36</v>
      </c>
      <c r="D26" s="34">
        <v>0.0159</v>
      </c>
      <c r="E26" s="32">
        <f>E11*D26</f>
        <v>0</v>
      </c>
      <c r="J26"/>
      <c r="N26"/>
    </row>
    <row r="27" spans="2:14" s="3" customFormat="1" ht="12.75">
      <c r="B27" s="33"/>
      <c r="C27" s="30" t="s">
        <v>37</v>
      </c>
      <c r="D27" s="34">
        <v>0.0028</v>
      </c>
      <c r="E27" s="32">
        <f>E11*D27</f>
        <v>0</v>
      </c>
      <c r="J27"/>
      <c r="N27"/>
    </row>
    <row r="28" spans="2:14" s="3" customFormat="1" ht="12.75">
      <c r="B28" s="33"/>
      <c r="C28" s="30" t="s">
        <v>38</v>
      </c>
      <c r="D28" s="34">
        <v>0.0039</v>
      </c>
      <c r="E28" s="32">
        <f>E11*D28</f>
        <v>0</v>
      </c>
      <c r="J28"/>
      <c r="N28"/>
    </row>
    <row r="29" spans="2:14" s="3" customFormat="1" ht="12.75">
      <c r="B29" s="33"/>
      <c r="C29" s="30" t="s">
        <v>39</v>
      </c>
      <c r="D29" s="34">
        <v>0.0006000000000000001</v>
      </c>
      <c r="E29" s="32">
        <f>E11*D29</f>
        <v>0</v>
      </c>
      <c r="J29"/>
      <c r="N29"/>
    </row>
    <row r="30" spans="2:14" s="3" customFormat="1" ht="12.75">
      <c r="B30" s="37"/>
      <c r="C30" s="18"/>
      <c r="D30" s="38" t="s">
        <v>40</v>
      </c>
      <c r="E30" s="20">
        <f>SUM(E23:E29)</f>
        <v>0</v>
      </c>
      <c r="J30"/>
      <c r="N30"/>
    </row>
    <row r="31" spans="2:14" s="3" customFormat="1" ht="12.75">
      <c r="B31" s="33"/>
      <c r="C31" s="39" t="s">
        <v>41</v>
      </c>
      <c r="D31" s="41">
        <v>0.0042</v>
      </c>
      <c r="E31" s="16">
        <f>E11*D31</f>
        <v>0</v>
      </c>
      <c r="J31"/>
      <c r="N31"/>
    </row>
    <row r="32" spans="2:14" s="3" customFormat="1" ht="12.75">
      <c r="B32" s="36" t="s">
        <v>42</v>
      </c>
      <c r="C32" s="30" t="s">
        <v>43</v>
      </c>
      <c r="D32" s="42">
        <f>D15*D31</f>
        <v>0.000336</v>
      </c>
      <c r="E32" s="32">
        <f>E11*D32</f>
        <v>0</v>
      </c>
      <c r="J32"/>
      <c r="N32"/>
    </row>
    <row r="33" spans="2:14" s="3" customFormat="1" ht="12.75">
      <c r="B33" s="33"/>
      <c r="C33" s="30" t="s">
        <v>44</v>
      </c>
      <c r="D33" s="42">
        <v>0.0435</v>
      </c>
      <c r="E33" s="32">
        <f>E11*D33</f>
        <v>0</v>
      </c>
      <c r="J33"/>
      <c r="N33"/>
    </row>
    <row r="34" spans="2:14" s="3" customFormat="1" ht="12.75">
      <c r="B34" s="37"/>
      <c r="C34" s="18"/>
      <c r="D34" s="38" t="s">
        <v>45</v>
      </c>
      <c r="E34" s="20">
        <f>SUM(E31:E33)</f>
        <v>0</v>
      </c>
      <c r="J34"/>
      <c r="N34"/>
    </row>
    <row r="35" spans="2:14" s="3" customFormat="1" ht="12.75">
      <c r="B35" s="33"/>
      <c r="C35" s="43" t="s">
        <v>46</v>
      </c>
      <c r="D35" s="23"/>
      <c r="E35" s="44"/>
      <c r="J35"/>
      <c r="N35"/>
    </row>
    <row r="36" spans="2:14" s="3" customFormat="1" ht="12.75">
      <c r="B36" s="36" t="s">
        <v>47</v>
      </c>
      <c r="C36" s="39" t="s">
        <v>48</v>
      </c>
      <c r="D36" s="40"/>
      <c r="E36" s="16">
        <f>SUM(D14:D21)*E30</f>
        <v>0</v>
      </c>
      <c r="I36" s="45"/>
      <c r="J36"/>
      <c r="N36"/>
    </row>
    <row r="37" spans="2:14" s="3" customFormat="1" ht="12.75">
      <c r="B37" s="37"/>
      <c r="C37" s="18"/>
      <c r="D37" s="38" t="s">
        <v>49</v>
      </c>
      <c r="E37" s="20">
        <f>SUM(E35:E36)</f>
        <v>0</v>
      </c>
      <c r="I37"/>
      <c r="J37"/>
      <c r="N37"/>
    </row>
    <row r="38" spans="2:14" s="3" customFormat="1" ht="12.75">
      <c r="B38" s="36" t="s">
        <v>50</v>
      </c>
      <c r="C38" s="43" t="s">
        <v>51</v>
      </c>
      <c r="D38" s="23"/>
      <c r="E38" s="44"/>
      <c r="I38"/>
      <c r="J38"/>
      <c r="N38"/>
    </row>
    <row r="39" spans="2:14" s="3" customFormat="1" ht="12.75">
      <c r="B39" s="33"/>
      <c r="C39" s="39" t="s">
        <v>52</v>
      </c>
      <c r="D39" s="40"/>
      <c r="E39" s="16">
        <f>D15*E31</f>
        <v>0</v>
      </c>
      <c r="I39"/>
      <c r="J39"/>
      <c r="N39"/>
    </row>
    <row r="40" spans="2:14" s="3" customFormat="1" ht="12.75">
      <c r="B40" s="37"/>
      <c r="C40" s="18"/>
      <c r="D40" s="38" t="s">
        <v>53</v>
      </c>
      <c r="E40" s="20">
        <f>SUM(E38:E39)</f>
        <v>0</v>
      </c>
      <c r="I40"/>
      <c r="J40"/>
      <c r="N40"/>
    </row>
    <row r="41" spans="2:14" s="3" customFormat="1" ht="12.75">
      <c r="B41" s="36" t="s">
        <v>54</v>
      </c>
      <c r="C41" s="43" t="s">
        <v>55</v>
      </c>
      <c r="D41" s="23"/>
      <c r="E41" s="44"/>
      <c r="I41"/>
      <c r="J41"/>
      <c r="N41"/>
    </row>
    <row r="42" spans="2:14" s="3" customFormat="1" ht="12.75">
      <c r="B42" s="33"/>
      <c r="C42" s="39" t="s">
        <v>56</v>
      </c>
      <c r="D42" s="40">
        <v>0</v>
      </c>
      <c r="E42" s="16">
        <f>(E29*D42)</f>
        <v>0</v>
      </c>
      <c r="I42"/>
      <c r="J42"/>
      <c r="N42"/>
    </row>
    <row r="43" spans="2:14" s="3" customFormat="1" ht="12.75">
      <c r="B43" s="37"/>
      <c r="C43" s="18"/>
      <c r="D43" s="38" t="s">
        <v>57</v>
      </c>
      <c r="E43" s="20">
        <f>SUM(E41:E42)</f>
        <v>0</v>
      </c>
      <c r="I43"/>
      <c r="J43"/>
      <c r="N43"/>
    </row>
    <row r="44" spans="2:14" s="3" customFormat="1" ht="19.5" customHeight="1">
      <c r="B44" s="33"/>
      <c r="C44" s="46" t="s">
        <v>58</v>
      </c>
      <c r="D44" s="47"/>
      <c r="E44" s="48">
        <f>SUM(E22+E30+E34+E37+E40+E43)</f>
        <v>0</v>
      </c>
      <c r="I44"/>
      <c r="J44"/>
      <c r="N44"/>
    </row>
    <row r="45" spans="2:14" s="3" customFormat="1" ht="19.5" customHeight="1">
      <c r="B45" s="49"/>
      <c r="C45" s="50" t="s">
        <v>59</v>
      </c>
      <c r="D45" s="50"/>
      <c r="E45" s="51">
        <f>SUM(E11+E44)</f>
        <v>0</v>
      </c>
      <c r="I45"/>
      <c r="J45"/>
      <c r="N45"/>
    </row>
    <row r="46" spans="2:14" s="3" customFormat="1" ht="12.75">
      <c r="B46"/>
      <c r="C46"/>
      <c r="D46" s="52"/>
      <c r="E46" s="53"/>
      <c r="I46"/>
      <c r="J46"/>
      <c r="N46"/>
    </row>
    <row r="47" spans="2:14" s="3" customFormat="1" ht="12.75">
      <c r="B47" s="54" t="s">
        <v>60</v>
      </c>
      <c r="C47" s="54"/>
      <c r="D47" s="55"/>
      <c r="E47" s="56"/>
      <c r="I47"/>
      <c r="J47"/>
      <c r="N47"/>
    </row>
    <row r="48" spans="2:14" s="3" customFormat="1" ht="13.5">
      <c r="B48" s="57" t="s">
        <v>61</v>
      </c>
      <c r="C48" s="57"/>
      <c r="D48" s="58"/>
      <c r="E48" s="58" t="s">
        <v>10</v>
      </c>
      <c r="I48"/>
      <c r="J48"/>
      <c r="N48"/>
    </row>
    <row r="49" spans="2:14" s="3" customFormat="1" ht="12.75">
      <c r="B49" s="59"/>
      <c r="C49" s="60" t="s">
        <v>62</v>
      </c>
      <c r="D49" s="61"/>
      <c r="E49" s="62"/>
      <c r="I49"/>
      <c r="J49"/>
      <c r="N49"/>
    </row>
    <row r="50" spans="2:14" s="3" customFormat="1" ht="12.75">
      <c r="B50" s="63"/>
      <c r="C50" s="60" t="s">
        <v>63</v>
      </c>
      <c r="D50" s="61"/>
      <c r="E50" s="62"/>
      <c r="I50"/>
      <c r="J50"/>
      <c r="N50"/>
    </row>
    <row r="51" spans="2:14" s="3" customFormat="1" ht="12.75">
      <c r="B51" s="63"/>
      <c r="C51" s="60" t="s">
        <v>64</v>
      </c>
      <c r="D51" s="61"/>
      <c r="E51" s="62"/>
      <c r="I51"/>
      <c r="J51"/>
      <c r="N51"/>
    </row>
    <row r="52" spans="2:14" s="3" customFormat="1" ht="12.75">
      <c r="B52" s="63"/>
      <c r="C52" s="60" t="s">
        <v>65</v>
      </c>
      <c r="D52" s="61"/>
      <c r="E52" s="62"/>
      <c r="I52"/>
      <c r="J52"/>
      <c r="N52"/>
    </row>
    <row r="53" spans="2:14" s="3" customFormat="1" ht="12.75">
      <c r="B53" s="63"/>
      <c r="C53" s="60" t="s">
        <v>66</v>
      </c>
      <c r="D53" s="61"/>
      <c r="E53" s="62"/>
      <c r="I53"/>
      <c r="J53"/>
      <c r="N53"/>
    </row>
    <row r="54" spans="2:14" s="3" customFormat="1" ht="12.75">
      <c r="B54" s="63" t="s">
        <v>67</v>
      </c>
      <c r="C54" s="60" t="s">
        <v>68</v>
      </c>
      <c r="D54" s="61"/>
      <c r="E54" s="62"/>
      <c r="I54"/>
      <c r="J54"/>
      <c r="N54"/>
    </row>
    <row r="55" spans="2:14" s="3" customFormat="1" ht="12.75">
      <c r="B55" s="63"/>
      <c r="C55" s="60" t="s">
        <v>69</v>
      </c>
      <c r="D55" s="61"/>
      <c r="E55" s="62"/>
      <c r="I55"/>
      <c r="J55"/>
      <c r="N55"/>
    </row>
    <row r="56" spans="2:14" s="3" customFormat="1" ht="12.75">
      <c r="B56" s="63"/>
      <c r="C56" s="60" t="s">
        <v>70</v>
      </c>
      <c r="D56" s="61"/>
      <c r="E56" s="62"/>
      <c r="I56"/>
      <c r="J56"/>
      <c r="N56"/>
    </row>
    <row r="57" spans="2:14" s="3" customFormat="1" ht="12.75">
      <c r="B57" s="63"/>
      <c r="C57" s="64" t="s">
        <v>71</v>
      </c>
      <c r="D57" s="65"/>
      <c r="E57" s="62"/>
      <c r="I57"/>
      <c r="J57"/>
      <c r="N57"/>
    </row>
    <row r="58" spans="2:14" s="3" customFormat="1" ht="12.75">
      <c r="B58" s="63"/>
      <c r="C58" s="66" t="s">
        <v>72</v>
      </c>
      <c r="D58" s="67"/>
      <c r="E58" s="67">
        <f>SUM(E49:E57)</f>
        <v>0</v>
      </c>
      <c r="I58"/>
      <c r="J58"/>
      <c r="N58"/>
    </row>
    <row r="59" spans="2:14" s="3" customFormat="1" ht="12.75">
      <c r="B59" s="68"/>
      <c r="C59" s="68" t="s">
        <v>73</v>
      </c>
      <c r="D59" s="69"/>
      <c r="E59" s="65"/>
      <c r="I59"/>
      <c r="J59"/>
      <c r="N59"/>
    </row>
    <row r="60" spans="2:14" s="3" customFormat="1" ht="12.75">
      <c r="B60" s="70"/>
      <c r="C60" s="70" t="s">
        <v>74</v>
      </c>
      <c r="D60" s="71"/>
      <c r="E60" s="62"/>
      <c r="I60"/>
      <c r="J60"/>
      <c r="N60"/>
    </row>
    <row r="61" spans="2:14" s="3" customFormat="1" ht="18" customHeight="1">
      <c r="B61" s="64"/>
      <c r="C61" s="64" t="s">
        <v>75</v>
      </c>
      <c r="D61" s="72"/>
      <c r="E61" s="62"/>
      <c r="I61"/>
      <c r="J61"/>
      <c r="N61"/>
    </row>
    <row r="62" spans="2:14" s="3" customFormat="1" ht="19.5" customHeight="1">
      <c r="B62" s="73"/>
      <c r="C62" s="50" t="s">
        <v>76</v>
      </c>
      <c r="D62" s="74"/>
      <c r="E62" s="51">
        <f>SUM(E58:E61)</f>
        <v>0</v>
      </c>
      <c r="I62"/>
      <c r="J62"/>
      <c r="N62"/>
    </row>
    <row r="63" spans="2:14" s="3" customFormat="1" ht="12.75">
      <c r="B63" s="75"/>
      <c r="C63" s="75"/>
      <c r="D63" s="76"/>
      <c r="E63" s="77"/>
      <c r="I63"/>
      <c r="J63"/>
      <c r="N63"/>
    </row>
    <row r="64" spans="2:14" s="3" customFormat="1" ht="12.75">
      <c r="B64" s="54" t="s">
        <v>77</v>
      </c>
      <c r="C64" s="54"/>
      <c r="D64" s="55"/>
      <c r="E64" s="55"/>
      <c r="I64"/>
      <c r="J64"/>
      <c r="N64"/>
    </row>
    <row r="65" spans="2:14" s="3" customFormat="1" ht="13.5">
      <c r="B65" s="57" t="s">
        <v>78</v>
      </c>
      <c r="C65" s="57"/>
      <c r="D65" s="58"/>
      <c r="E65" s="58" t="s">
        <v>10</v>
      </c>
      <c r="I65"/>
      <c r="J65"/>
      <c r="N65"/>
    </row>
    <row r="66" spans="2:14" s="3" customFormat="1" ht="12.75">
      <c r="B66" s="21"/>
      <c r="C66" s="78" t="s">
        <v>79</v>
      </c>
      <c r="D66" s="79"/>
      <c r="E66" s="80">
        <f>C10*D66*2*22</f>
        <v>0</v>
      </c>
      <c r="I66"/>
      <c r="J66"/>
      <c r="N66"/>
    </row>
    <row r="67" spans="2:14" s="3" customFormat="1" ht="12.75">
      <c r="B67" s="81"/>
      <c r="C67" s="82" t="s">
        <v>80</v>
      </c>
      <c r="D67" s="83"/>
      <c r="E67" s="84"/>
      <c r="I67"/>
      <c r="J67"/>
      <c r="N67"/>
    </row>
    <row r="68" spans="2:14" s="3" customFormat="1" ht="19.5" customHeight="1">
      <c r="B68" s="73"/>
      <c r="C68" s="85" t="s">
        <v>81</v>
      </c>
      <c r="D68" s="86"/>
      <c r="E68" s="87">
        <f>SUM(E66:E67)</f>
        <v>0</v>
      </c>
      <c r="I68"/>
      <c r="J68"/>
      <c r="N68"/>
    </row>
    <row r="69" spans="2:14" s="3" customFormat="1" ht="12.75">
      <c r="B69"/>
      <c r="C69"/>
      <c r="D69" s="52"/>
      <c r="E69" s="52"/>
      <c r="I69"/>
      <c r="J69"/>
      <c r="N69"/>
    </row>
    <row r="70" spans="2:14" s="3" customFormat="1" ht="12.75">
      <c r="B70" s="54" t="s">
        <v>82</v>
      </c>
      <c r="C70" s="54"/>
      <c r="D70" s="55"/>
      <c r="E70" s="55"/>
      <c r="I70"/>
      <c r="J70"/>
      <c r="N70"/>
    </row>
    <row r="71" spans="2:14" s="3" customFormat="1" ht="13.5">
      <c r="B71" s="57" t="s">
        <v>83</v>
      </c>
      <c r="C71" s="57"/>
      <c r="D71" s="58" t="s">
        <v>20</v>
      </c>
      <c r="E71" s="58" t="s">
        <v>10</v>
      </c>
      <c r="I71"/>
      <c r="J71"/>
      <c r="N71"/>
    </row>
    <row r="72" spans="2:14" s="3" customFormat="1" ht="12.75">
      <c r="B72" s="88"/>
      <c r="C72" s="59"/>
      <c r="D72" s="89"/>
      <c r="E72" s="90"/>
      <c r="I72"/>
      <c r="J72"/>
      <c r="N72"/>
    </row>
    <row r="73" spans="2:14" s="3" customFormat="1" ht="12.75">
      <c r="B73" s="63"/>
      <c r="C73" s="70"/>
      <c r="D73" s="71"/>
      <c r="E73" s="91"/>
      <c r="I73"/>
      <c r="J73"/>
      <c r="N73"/>
    </row>
    <row r="74" spans="2:14" s="3" customFormat="1" ht="12.75">
      <c r="B74" s="63"/>
      <c r="C74" s="92" t="s">
        <v>84</v>
      </c>
      <c r="D74" s="93">
        <v>0.045</v>
      </c>
      <c r="E74" s="91">
        <f>D74*E99</f>
        <v>0</v>
      </c>
      <c r="I74"/>
      <c r="J74"/>
      <c r="N74"/>
    </row>
    <row r="75" spans="2:14" s="3" customFormat="1" ht="12.75">
      <c r="B75" s="63"/>
      <c r="C75" s="94" t="s">
        <v>85</v>
      </c>
      <c r="D75" s="83">
        <v>0.03</v>
      </c>
      <c r="E75" s="61">
        <f aca="true" t="shared" si="0" ref="E75:E76">D75*E$99</f>
        <v>0</v>
      </c>
      <c r="I75"/>
      <c r="J75"/>
      <c r="N75"/>
    </row>
    <row r="76" spans="2:14" s="3" customFormat="1" ht="12.75">
      <c r="B76" s="63"/>
      <c r="C76" s="94" t="s">
        <v>86</v>
      </c>
      <c r="D76" s="83">
        <v>0.006500000000000001</v>
      </c>
      <c r="E76" s="61">
        <f t="shared" si="0"/>
        <v>0</v>
      </c>
      <c r="I76"/>
      <c r="J76"/>
      <c r="N76"/>
    </row>
    <row r="77" spans="2:14" s="3" customFormat="1" ht="12.75">
      <c r="B77" s="63"/>
      <c r="C77" s="68" t="s">
        <v>87</v>
      </c>
      <c r="D77" s="95"/>
      <c r="E77" s="65"/>
      <c r="I77"/>
      <c r="J77"/>
      <c r="N77"/>
    </row>
    <row r="78" spans="2:14" s="3" customFormat="1" ht="12.75">
      <c r="B78" s="63"/>
      <c r="C78" s="63" t="s">
        <v>88</v>
      </c>
      <c r="D78" s="72">
        <v>0.05</v>
      </c>
      <c r="E78" s="96">
        <f>E99*D78</f>
        <v>0</v>
      </c>
      <c r="I78"/>
      <c r="J78"/>
      <c r="N78"/>
    </row>
    <row r="79" spans="1:5" ht="19.5" customHeight="1">
      <c r="A79" s="3"/>
      <c r="B79" s="73"/>
      <c r="C79" s="50" t="s">
        <v>89</v>
      </c>
      <c r="D79" s="97"/>
      <c r="E79" s="51">
        <f>SUM(E73:E78)</f>
        <v>0</v>
      </c>
    </row>
    <row r="80" spans="1:5" ht="12.75">
      <c r="A80" s="3"/>
      <c r="D80" s="52"/>
      <c r="E80" s="52"/>
    </row>
    <row r="81" spans="1:5" ht="20.25" customHeight="1">
      <c r="A81" s="3"/>
      <c r="B81" s="49" t="s">
        <v>90</v>
      </c>
      <c r="C81" s="98"/>
      <c r="D81" s="98"/>
      <c r="E81" s="99">
        <f>E45+E62+E68+E79</f>
        <v>0</v>
      </c>
    </row>
    <row r="82" ht="12.75">
      <c r="E82" s="100"/>
    </row>
    <row r="83" ht="18" customHeight="1"/>
    <row r="84" ht="18" customHeight="1"/>
    <row r="85" ht="18" customHeight="1"/>
    <row r="97" ht="12.75">
      <c r="E97" s="101" t="s">
        <v>91</v>
      </c>
    </row>
    <row r="98" ht="12.75">
      <c r="E98" s="102">
        <f>E45+E62+E68</f>
        <v>0</v>
      </c>
    </row>
    <row r="99" ht="12.75">
      <c r="E99" s="102">
        <f>E98/(1-SUM(D73:D78))</f>
        <v>0</v>
      </c>
    </row>
  </sheetData>
  <sheetProtection selectLockedCells="1" selectUnlockedCells="1"/>
  <mergeCells count="8">
    <mergeCell ref="B6:E6"/>
    <mergeCell ref="B7:E7"/>
    <mergeCell ref="B47:C47"/>
    <mergeCell ref="B48:C48"/>
    <mergeCell ref="B64:C64"/>
    <mergeCell ref="B65:C65"/>
    <mergeCell ref="B70:C70"/>
    <mergeCell ref="B71:C71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workbookViewId="0" topLeftCell="A4">
      <selection activeCell="J5" sqref="J5"/>
    </sheetView>
  </sheetViews>
  <sheetFormatPr defaultColWidth="8.00390625" defaultRowHeight="18" customHeight="1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1" ht="12.75"/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92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/>
      <c r="E9" s="12"/>
      <c r="J9" s="4" t="s">
        <v>15</v>
      </c>
    </row>
    <row r="10" spans="2:10" s="3" customFormat="1" ht="31.5" customHeight="1">
      <c r="B10" s="13" t="s">
        <v>93</v>
      </c>
      <c r="C10" s="14">
        <v>1</v>
      </c>
      <c r="D10" s="15"/>
      <c r="E10" s="16">
        <f>C10*D10</f>
        <v>0</v>
      </c>
      <c r="J10"/>
    </row>
    <row r="11" spans="2:10" s="3" customFormat="1" ht="12.75" customHeight="1">
      <c r="B11" s="103"/>
      <c r="C11" s="104"/>
      <c r="D11" s="105"/>
      <c r="E11" s="106"/>
      <c r="J11"/>
    </row>
    <row r="12" spans="2:10" s="3" customFormat="1" ht="12.75" customHeight="1">
      <c r="B12" s="107" t="s">
        <v>94</v>
      </c>
      <c r="C12" s="108"/>
      <c r="D12" s="40">
        <v>0.2</v>
      </c>
      <c r="E12" s="16">
        <f>E10*D12</f>
        <v>0</v>
      </c>
      <c r="J12"/>
    </row>
    <row r="13" spans="2:10" s="3" customFormat="1" ht="20.25" customHeight="1">
      <c r="B13" s="17"/>
      <c r="C13" s="18"/>
      <c r="D13" s="19" t="s">
        <v>17</v>
      </c>
      <c r="E13" s="20">
        <f>SUM(E10:E12)</f>
        <v>0</v>
      </c>
      <c r="J13"/>
    </row>
    <row r="14" spans="2:10" s="3" customFormat="1" ht="12.75">
      <c r="B14" s="21" t="s">
        <v>18</v>
      </c>
      <c r="C14" s="22"/>
      <c r="D14" s="23"/>
      <c r="E14" s="24"/>
      <c r="J14"/>
    </row>
    <row r="15" spans="2:10" s="3" customFormat="1" ht="12.75">
      <c r="B15" s="25" t="s">
        <v>19</v>
      </c>
      <c r="C15" s="26"/>
      <c r="D15" s="27" t="s">
        <v>20</v>
      </c>
      <c r="E15" s="28" t="s">
        <v>21</v>
      </c>
      <c r="J15"/>
    </row>
    <row r="16" spans="2:10" s="3" customFormat="1" ht="12.75">
      <c r="B16" s="29"/>
      <c r="C16" s="30" t="s">
        <v>22</v>
      </c>
      <c r="D16" s="31">
        <v>0.2</v>
      </c>
      <c r="E16" s="32">
        <f>(E13*D16)</f>
        <v>0</v>
      </c>
      <c r="J16"/>
    </row>
    <row r="17" spans="2:10" s="3" customFormat="1" ht="12.75">
      <c r="B17" s="33"/>
      <c r="C17" s="30" t="s">
        <v>23</v>
      </c>
      <c r="D17" s="34">
        <v>0.08</v>
      </c>
      <c r="E17" s="32">
        <f>(E13*D17)</f>
        <v>0</v>
      </c>
      <c r="J17"/>
    </row>
    <row r="18" spans="2:10" s="3" customFormat="1" ht="12.75">
      <c r="B18" s="33"/>
      <c r="C18" s="30" t="s">
        <v>24</v>
      </c>
      <c r="D18" s="34">
        <v>0.015</v>
      </c>
      <c r="E18" s="32">
        <f>(E13*D18)</f>
        <v>0</v>
      </c>
      <c r="J18"/>
    </row>
    <row r="19" spans="2:10" s="3" customFormat="1" ht="12.75">
      <c r="B19" s="33"/>
      <c r="C19" s="30" t="s">
        <v>25</v>
      </c>
      <c r="D19" s="34">
        <v>0.01</v>
      </c>
      <c r="E19" s="32">
        <f>(E13*D19)</f>
        <v>0</v>
      </c>
      <c r="J19"/>
    </row>
    <row r="20" spans="2:10" s="3" customFormat="1" ht="12.75">
      <c r="B20" s="36" t="s">
        <v>26</v>
      </c>
      <c r="C20" s="30" t="s">
        <v>27</v>
      </c>
      <c r="D20" s="34">
        <v>0.006</v>
      </c>
      <c r="E20" s="32">
        <f>(E13*D20)</f>
        <v>0</v>
      </c>
      <c r="J20"/>
    </row>
    <row r="21" spans="2:10" s="3" customFormat="1" ht="12.75">
      <c r="B21" s="33"/>
      <c r="C21" s="30" t="s">
        <v>28</v>
      </c>
      <c r="D21" s="34">
        <v>0.002</v>
      </c>
      <c r="E21" s="32">
        <f>(E13*D21)</f>
        <v>0</v>
      </c>
      <c r="J21"/>
    </row>
    <row r="22" spans="2:10" s="3" customFormat="1" ht="12.75">
      <c r="B22" s="33"/>
      <c r="C22" s="30" t="s">
        <v>29</v>
      </c>
      <c r="D22" s="34">
        <v>0.025</v>
      </c>
      <c r="E22" s="32">
        <f>(E13*D22)</f>
        <v>0</v>
      </c>
      <c r="J22"/>
    </row>
    <row r="23" spans="2:10" s="3" customFormat="1" ht="12.75">
      <c r="B23" s="33"/>
      <c r="C23" s="30" t="s">
        <v>30</v>
      </c>
      <c r="D23" s="34">
        <v>0.03</v>
      </c>
      <c r="E23" s="32">
        <f>(E13*D23)</f>
        <v>0</v>
      </c>
      <c r="J23"/>
    </row>
    <row r="24" spans="2:10" s="3" customFormat="1" ht="12.75">
      <c r="B24" s="37"/>
      <c r="C24" s="18"/>
      <c r="D24" s="38" t="s">
        <v>31</v>
      </c>
      <c r="E24" s="20">
        <f>SUM(E16:E23)</f>
        <v>0</v>
      </c>
      <c r="J24"/>
    </row>
    <row r="25" spans="2:10" s="3" customFormat="1" ht="12.75">
      <c r="B25" s="33"/>
      <c r="C25" s="39" t="s">
        <v>32</v>
      </c>
      <c r="D25" s="40">
        <v>0.0833</v>
      </c>
      <c r="E25" s="16">
        <f>E13*D25</f>
        <v>0</v>
      </c>
      <c r="J25"/>
    </row>
    <row r="26" spans="2:10" s="3" customFormat="1" ht="12.75">
      <c r="B26" s="33"/>
      <c r="C26" s="30" t="s">
        <v>33</v>
      </c>
      <c r="D26" s="34">
        <v>0.1111</v>
      </c>
      <c r="E26" s="32">
        <f>E13*D26</f>
        <v>0</v>
      </c>
      <c r="J26"/>
    </row>
    <row r="27" spans="2:10" s="3" customFormat="1" ht="12.75">
      <c r="B27" s="33"/>
      <c r="C27" s="30" t="s">
        <v>34</v>
      </c>
      <c r="D27" s="34">
        <v>0.0194</v>
      </c>
      <c r="E27" s="32">
        <f>E13*D27</f>
        <v>0</v>
      </c>
      <c r="J27"/>
    </row>
    <row r="28" spans="2:10" s="3" customFormat="1" ht="12.75">
      <c r="B28" s="36" t="s">
        <v>35</v>
      </c>
      <c r="C28" s="30" t="s">
        <v>36</v>
      </c>
      <c r="D28" s="34">
        <v>0.0159</v>
      </c>
      <c r="E28" s="32">
        <f>E13*D28</f>
        <v>0</v>
      </c>
      <c r="J28"/>
    </row>
    <row r="29" spans="2:10" s="3" customFormat="1" ht="12.75">
      <c r="B29" s="33"/>
      <c r="C29" s="30" t="s">
        <v>37</v>
      </c>
      <c r="D29" s="34">
        <v>0.0028</v>
      </c>
      <c r="E29" s="32">
        <f>E13*D29</f>
        <v>0</v>
      </c>
      <c r="J29"/>
    </row>
    <row r="30" spans="2:10" s="3" customFormat="1" ht="12.75">
      <c r="B30" s="33"/>
      <c r="C30" s="30" t="s">
        <v>38</v>
      </c>
      <c r="D30" s="34">
        <v>0.0039</v>
      </c>
      <c r="E30" s="32">
        <f>E13*D30</f>
        <v>0</v>
      </c>
      <c r="J30"/>
    </row>
    <row r="31" spans="2:10" s="3" customFormat="1" ht="12.75">
      <c r="B31" s="33"/>
      <c r="C31" s="30" t="s">
        <v>39</v>
      </c>
      <c r="D31" s="34">
        <v>0.0006000000000000001</v>
      </c>
      <c r="E31" s="32">
        <f>E13*D31</f>
        <v>0</v>
      </c>
      <c r="J31"/>
    </row>
    <row r="32" spans="2:10" s="3" customFormat="1" ht="12.75">
      <c r="B32" s="37"/>
      <c r="C32" s="18"/>
      <c r="D32" s="38" t="s">
        <v>40</v>
      </c>
      <c r="E32" s="20">
        <f>SUM(E25:E31)</f>
        <v>0</v>
      </c>
      <c r="J32"/>
    </row>
    <row r="33" spans="2:10" s="3" customFormat="1" ht="12.75">
      <c r="B33" s="33"/>
      <c r="C33" s="39" t="s">
        <v>41</v>
      </c>
      <c r="D33" s="41">
        <v>0.0042</v>
      </c>
      <c r="E33" s="16">
        <f>E13*D33</f>
        <v>0</v>
      </c>
      <c r="J33"/>
    </row>
    <row r="34" spans="2:10" s="3" customFormat="1" ht="12.75">
      <c r="B34" s="36" t="s">
        <v>42</v>
      </c>
      <c r="C34" s="30" t="s">
        <v>43</v>
      </c>
      <c r="D34" s="42">
        <f>D17*D33</f>
        <v>0.000336</v>
      </c>
      <c r="E34" s="32">
        <f>E13*D34</f>
        <v>0</v>
      </c>
      <c r="J34"/>
    </row>
    <row r="35" spans="2:10" s="3" customFormat="1" ht="12.75">
      <c r="B35" s="33"/>
      <c r="C35" s="30" t="s">
        <v>44</v>
      </c>
      <c r="D35" s="42">
        <v>0.0435</v>
      </c>
      <c r="E35" s="32">
        <f>E13*D35</f>
        <v>0</v>
      </c>
      <c r="J35"/>
    </row>
    <row r="36" spans="2:10" s="3" customFormat="1" ht="12.75">
      <c r="B36" s="37"/>
      <c r="C36" s="18"/>
      <c r="D36" s="38" t="s">
        <v>45</v>
      </c>
      <c r="E36" s="20">
        <f>SUM(E33:E35)</f>
        <v>0</v>
      </c>
      <c r="J36"/>
    </row>
    <row r="37" spans="2:10" s="3" customFormat="1" ht="12.75">
      <c r="B37" s="33"/>
      <c r="C37" s="43" t="s">
        <v>46</v>
      </c>
      <c r="D37" s="23"/>
      <c r="E37" s="44"/>
      <c r="J37"/>
    </row>
    <row r="38" spans="2:10" s="3" customFormat="1" ht="12.75">
      <c r="B38" s="36" t="s">
        <v>47</v>
      </c>
      <c r="C38" s="39" t="s">
        <v>48</v>
      </c>
      <c r="D38" s="40"/>
      <c r="E38" s="16">
        <f>SUM(D16:D23)*E32</f>
        <v>0</v>
      </c>
      <c r="J38"/>
    </row>
    <row r="39" spans="2:10" s="3" customFormat="1" ht="12.75">
      <c r="B39" s="37"/>
      <c r="C39" s="18"/>
      <c r="D39" s="38" t="s">
        <v>49</v>
      </c>
      <c r="E39" s="20">
        <f>SUM(E37:E38)</f>
        <v>0</v>
      </c>
      <c r="J39"/>
    </row>
    <row r="40" spans="2:10" s="3" customFormat="1" ht="12.75">
      <c r="B40" s="36" t="s">
        <v>50</v>
      </c>
      <c r="C40" s="43" t="s">
        <v>51</v>
      </c>
      <c r="D40" s="23"/>
      <c r="E40" s="44"/>
      <c r="J40"/>
    </row>
    <row r="41" spans="2:10" s="3" customFormat="1" ht="12.75">
      <c r="B41" s="33"/>
      <c r="C41" s="39" t="s">
        <v>52</v>
      </c>
      <c r="D41" s="40"/>
      <c r="E41" s="16">
        <f>D17*E33</f>
        <v>0</v>
      </c>
      <c r="J41"/>
    </row>
    <row r="42" spans="2:10" s="3" customFormat="1" ht="12.75">
      <c r="B42" s="37"/>
      <c r="C42" s="18"/>
      <c r="D42" s="38" t="s">
        <v>53</v>
      </c>
      <c r="E42" s="20">
        <f>SUM(E40:E41)</f>
        <v>0</v>
      </c>
      <c r="J42"/>
    </row>
    <row r="43" spans="2:10" s="3" customFormat="1" ht="12.75">
      <c r="B43" s="36" t="s">
        <v>54</v>
      </c>
      <c r="C43" s="43" t="s">
        <v>55</v>
      </c>
      <c r="D43" s="23"/>
      <c r="E43" s="44"/>
      <c r="J43"/>
    </row>
    <row r="44" spans="2:10" s="3" customFormat="1" ht="12.75">
      <c r="B44" s="33"/>
      <c r="C44" s="39" t="s">
        <v>56</v>
      </c>
      <c r="D44" s="40">
        <v>0</v>
      </c>
      <c r="E44" s="16">
        <f>(E31*D44)</f>
        <v>0</v>
      </c>
      <c r="J44"/>
    </row>
    <row r="45" spans="2:10" s="3" customFormat="1" ht="12.75">
      <c r="B45" s="37"/>
      <c r="C45" s="18"/>
      <c r="D45" s="38" t="s">
        <v>57</v>
      </c>
      <c r="E45" s="20">
        <f>SUM(E43:E44)</f>
        <v>0</v>
      </c>
      <c r="J45"/>
    </row>
    <row r="46" spans="2:10" s="3" customFormat="1" ht="19.5" customHeight="1">
      <c r="B46" s="33"/>
      <c r="C46" s="46" t="s">
        <v>58</v>
      </c>
      <c r="D46" s="47"/>
      <c r="E46" s="48">
        <f>SUM(E24+E32+E36+E39+E42+E45)</f>
        <v>0</v>
      </c>
      <c r="J46"/>
    </row>
    <row r="47" spans="2:10" s="3" customFormat="1" ht="19.5" customHeight="1">
      <c r="B47" s="49"/>
      <c r="C47" s="50" t="s">
        <v>59</v>
      </c>
      <c r="D47" s="50"/>
      <c r="E47" s="51">
        <f>SUM(E13+E46)</f>
        <v>0</v>
      </c>
      <c r="J47"/>
    </row>
    <row r="48" spans="2:10" s="3" customFormat="1" ht="12.75">
      <c r="B48"/>
      <c r="C48"/>
      <c r="D48" s="52"/>
      <c r="E48" s="53"/>
      <c r="J48"/>
    </row>
    <row r="49" spans="2:10" s="3" customFormat="1" ht="12.75">
      <c r="B49" s="54" t="s">
        <v>60</v>
      </c>
      <c r="C49" s="54"/>
      <c r="D49" s="55"/>
      <c r="E49" s="56"/>
      <c r="J49"/>
    </row>
    <row r="50" spans="2:10" s="3" customFormat="1" ht="13.5">
      <c r="B50" s="57" t="s">
        <v>61</v>
      </c>
      <c r="C50" s="57"/>
      <c r="D50" s="58"/>
      <c r="E50" s="58" t="s">
        <v>10</v>
      </c>
      <c r="J50"/>
    </row>
    <row r="51" spans="2:10" s="3" customFormat="1" ht="12.75">
      <c r="B51" s="59"/>
      <c r="C51" s="60" t="s">
        <v>62</v>
      </c>
      <c r="D51" s="61"/>
      <c r="E51" s="62"/>
      <c r="J51"/>
    </row>
    <row r="52" spans="2:10" s="3" customFormat="1" ht="12.75">
      <c r="B52" s="63"/>
      <c r="C52" s="60" t="s">
        <v>63</v>
      </c>
      <c r="D52" s="61"/>
      <c r="E52" s="62"/>
      <c r="J52"/>
    </row>
    <row r="53" spans="2:10" s="3" customFormat="1" ht="12.75">
      <c r="B53" s="63"/>
      <c r="C53" s="60" t="s">
        <v>64</v>
      </c>
      <c r="D53" s="61"/>
      <c r="E53" s="62"/>
      <c r="J53"/>
    </row>
    <row r="54" spans="2:10" s="3" customFormat="1" ht="12.75">
      <c r="B54" s="63"/>
      <c r="C54" s="60" t="s">
        <v>65</v>
      </c>
      <c r="D54" s="61"/>
      <c r="E54" s="62"/>
      <c r="J54"/>
    </row>
    <row r="55" spans="2:10" s="3" customFormat="1" ht="12.75">
      <c r="B55" s="63"/>
      <c r="C55" s="60" t="s">
        <v>66</v>
      </c>
      <c r="D55" s="61"/>
      <c r="E55" s="62"/>
      <c r="J55"/>
    </row>
    <row r="56" spans="2:10" s="3" customFormat="1" ht="12.75">
      <c r="B56" s="63" t="s">
        <v>67</v>
      </c>
      <c r="C56" s="60" t="s">
        <v>68</v>
      </c>
      <c r="D56" s="61"/>
      <c r="E56" s="62"/>
      <c r="J56"/>
    </row>
    <row r="57" spans="2:10" s="3" customFormat="1" ht="12.75">
      <c r="B57" s="63"/>
      <c r="C57" s="60" t="s">
        <v>69</v>
      </c>
      <c r="D57" s="61"/>
      <c r="E57" s="62"/>
      <c r="J57"/>
    </row>
    <row r="58" spans="2:10" s="3" customFormat="1" ht="12.75">
      <c r="B58" s="63"/>
      <c r="C58" s="60" t="s">
        <v>70</v>
      </c>
      <c r="D58" s="61"/>
      <c r="E58" s="62"/>
      <c r="J58"/>
    </row>
    <row r="59" spans="2:10" s="3" customFormat="1" ht="12.75">
      <c r="B59" s="63"/>
      <c r="C59" s="64" t="s">
        <v>71</v>
      </c>
      <c r="D59" s="65"/>
      <c r="E59" s="62"/>
      <c r="J59"/>
    </row>
    <row r="60" spans="2:10" s="3" customFormat="1" ht="12.75">
      <c r="B60" s="63"/>
      <c r="C60" s="66" t="s">
        <v>72</v>
      </c>
      <c r="D60" s="67"/>
      <c r="E60" s="67">
        <f>SUM(E51:E59)</f>
        <v>0</v>
      </c>
      <c r="J60"/>
    </row>
    <row r="61" spans="2:10" s="3" customFormat="1" ht="12.75">
      <c r="B61" s="68"/>
      <c r="C61" s="68" t="s">
        <v>73</v>
      </c>
      <c r="D61" s="69"/>
      <c r="E61" s="65"/>
      <c r="J61"/>
    </row>
    <row r="62" spans="2:10" s="3" customFormat="1" ht="12.75">
      <c r="B62" s="70"/>
      <c r="C62" s="70" t="s">
        <v>74</v>
      </c>
      <c r="D62" s="71"/>
      <c r="E62" s="109"/>
      <c r="J62"/>
    </row>
    <row r="63" spans="2:10" s="3" customFormat="1" ht="18" customHeight="1">
      <c r="B63" s="64"/>
      <c r="C63" s="64" t="s">
        <v>75</v>
      </c>
      <c r="D63" s="72"/>
      <c r="E63" s="62"/>
      <c r="J63"/>
    </row>
    <row r="64" spans="2:10" s="3" customFormat="1" ht="19.5" customHeight="1">
      <c r="B64" s="73"/>
      <c r="C64" s="50" t="s">
        <v>76</v>
      </c>
      <c r="D64" s="74"/>
      <c r="E64" s="51">
        <f>SUM(E60:E63)</f>
        <v>0</v>
      </c>
      <c r="J64"/>
    </row>
    <row r="65" spans="2:10" s="3" customFormat="1" ht="12.75">
      <c r="B65" s="75"/>
      <c r="C65" s="75"/>
      <c r="D65" s="76"/>
      <c r="E65" s="77"/>
      <c r="J65"/>
    </row>
    <row r="66" spans="2:10" s="3" customFormat="1" ht="12.75">
      <c r="B66" s="54" t="s">
        <v>77</v>
      </c>
      <c r="C66" s="54"/>
      <c r="D66" s="55"/>
      <c r="E66" s="55"/>
      <c r="J66"/>
    </row>
    <row r="67" spans="2:10" s="3" customFormat="1" ht="13.5">
      <c r="B67" s="57" t="s">
        <v>78</v>
      </c>
      <c r="C67" s="57"/>
      <c r="D67" s="58"/>
      <c r="E67" s="58" t="s">
        <v>10</v>
      </c>
      <c r="J67"/>
    </row>
    <row r="68" spans="2:10" s="3" customFormat="1" ht="12.75">
      <c r="B68" s="21"/>
      <c r="C68" s="78" t="s">
        <v>79</v>
      </c>
      <c r="D68" s="79"/>
      <c r="E68" s="110">
        <f>D68*C10*2*22</f>
        <v>0</v>
      </c>
      <c r="J68"/>
    </row>
    <row r="69" spans="2:10" s="3" customFormat="1" ht="12.75">
      <c r="B69" s="81"/>
      <c r="C69" s="111" t="s">
        <v>95</v>
      </c>
      <c r="D69" s="83">
        <v>0.03</v>
      </c>
      <c r="E69" s="112">
        <f>-E10*D69</f>
        <v>0</v>
      </c>
      <c r="J69"/>
    </row>
    <row r="70" spans="2:10" s="3" customFormat="1" ht="12.75">
      <c r="B70" s="81"/>
      <c r="C70" s="82" t="s">
        <v>96</v>
      </c>
      <c r="D70" s="113"/>
      <c r="E70" s="114">
        <f>D70*C10</f>
        <v>0</v>
      </c>
      <c r="J70"/>
    </row>
    <row r="71" spans="2:10" s="3" customFormat="1" ht="12.75">
      <c r="B71" s="81"/>
      <c r="C71" s="115" t="s">
        <v>97</v>
      </c>
      <c r="D71" s="116">
        <v>0.2</v>
      </c>
      <c r="E71" s="117">
        <f>-D71*E70</f>
        <v>0</v>
      </c>
      <c r="J71"/>
    </row>
    <row r="72" spans="2:10" s="3" customFormat="1" ht="19.5" customHeight="1">
      <c r="B72" s="73"/>
      <c r="C72" s="85" t="s">
        <v>81</v>
      </c>
      <c r="D72" s="86"/>
      <c r="E72" s="87">
        <f>SUM(E68:E71)</f>
        <v>0</v>
      </c>
      <c r="J72"/>
    </row>
    <row r="73" spans="2:10" s="3" customFormat="1" ht="12.75">
      <c r="B73"/>
      <c r="C73"/>
      <c r="D73" s="52"/>
      <c r="E73" s="52"/>
      <c r="J73"/>
    </row>
    <row r="74" spans="2:10" s="3" customFormat="1" ht="12.75">
      <c r="B74" s="54" t="s">
        <v>82</v>
      </c>
      <c r="C74" s="54"/>
      <c r="D74" s="55"/>
      <c r="E74" s="55"/>
      <c r="J74"/>
    </row>
    <row r="75" spans="2:10" s="3" customFormat="1" ht="13.5">
      <c r="B75" s="57" t="s">
        <v>83</v>
      </c>
      <c r="C75" s="57"/>
      <c r="D75" s="58" t="s">
        <v>20</v>
      </c>
      <c r="E75" s="58" t="s">
        <v>10</v>
      </c>
      <c r="J75"/>
    </row>
    <row r="76" spans="2:10" s="3" customFormat="1" ht="12.75">
      <c r="B76" s="88"/>
      <c r="C76" s="59"/>
      <c r="D76" s="89"/>
      <c r="E76" s="90"/>
      <c r="J76"/>
    </row>
    <row r="77" spans="2:10" s="3" customFormat="1" ht="12.75">
      <c r="B77" s="63"/>
      <c r="C77" s="70"/>
      <c r="D77" s="71"/>
      <c r="E77" s="91"/>
      <c r="J77"/>
    </row>
    <row r="78" spans="2:10" s="3" customFormat="1" ht="12.75">
      <c r="B78" s="63"/>
      <c r="C78" s="92" t="s">
        <v>84</v>
      </c>
      <c r="D78" s="93">
        <v>0.045</v>
      </c>
      <c r="E78" s="91">
        <f aca="true" t="shared" si="0" ref="E78:E80">D78*E$103</f>
        <v>0</v>
      </c>
      <c r="J78"/>
    </row>
    <row r="79" spans="2:10" s="3" customFormat="1" ht="12.75">
      <c r="B79" s="63"/>
      <c r="C79" s="94" t="s">
        <v>85</v>
      </c>
      <c r="D79" s="83">
        <v>0.03</v>
      </c>
      <c r="E79" s="61">
        <f t="shared" si="0"/>
        <v>0</v>
      </c>
      <c r="J79"/>
    </row>
    <row r="80" spans="2:10" s="3" customFormat="1" ht="12.75">
      <c r="B80" s="63"/>
      <c r="C80" s="94" t="s">
        <v>86</v>
      </c>
      <c r="D80" s="83">
        <v>0.006500000000000001</v>
      </c>
      <c r="E80" s="61">
        <f t="shared" si="0"/>
        <v>0</v>
      </c>
      <c r="J80"/>
    </row>
    <row r="81" spans="2:10" s="3" customFormat="1" ht="12.75">
      <c r="B81" s="63"/>
      <c r="C81" s="68" t="s">
        <v>87</v>
      </c>
      <c r="D81" s="95"/>
      <c r="E81" s="65"/>
      <c r="J81"/>
    </row>
    <row r="82" spans="2:10" s="3" customFormat="1" ht="12.75">
      <c r="B82" s="63"/>
      <c r="C82" s="63" t="s">
        <v>88</v>
      </c>
      <c r="D82" s="72">
        <v>0.05</v>
      </c>
      <c r="E82" s="96">
        <f>E103*D82</f>
        <v>0</v>
      </c>
      <c r="J82"/>
    </row>
    <row r="83" spans="1:5" ht="19.5" customHeight="1">
      <c r="A83" s="3"/>
      <c r="B83" s="73"/>
      <c r="C83" s="50" t="s">
        <v>89</v>
      </c>
      <c r="D83" s="97"/>
      <c r="E83" s="51">
        <f>SUM(E77:E82)</f>
        <v>0</v>
      </c>
    </row>
    <row r="84" spans="1:5" ht="12.75">
      <c r="A84" s="3"/>
      <c r="D84" s="52"/>
      <c r="E84" s="52"/>
    </row>
    <row r="85" spans="1:5" ht="20.25" customHeight="1">
      <c r="A85" s="3"/>
      <c r="B85" s="49" t="s">
        <v>90</v>
      </c>
      <c r="C85" s="98"/>
      <c r="D85" s="98"/>
      <c r="E85" s="99">
        <f>E47+E64+E72+E83</f>
        <v>0</v>
      </c>
    </row>
    <row r="86" ht="12.75">
      <c r="E86" s="100"/>
    </row>
    <row r="90" ht="12.75">
      <c r="E90" s="118"/>
    </row>
    <row r="101" ht="12.75">
      <c r="E101" s="101" t="s">
        <v>91</v>
      </c>
    </row>
    <row r="102" ht="12.75">
      <c r="E102" s="102">
        <f>E47+E64+E72</f>
        <v>0</v>
      </c>
    </row>
    <row r="103" ht="12.75">
      <c r="E103" s="102">
        <f>E102/(1-SUM(D77:D82))</f>
        <v>0</v>
      </c>
    </row>
    <row r="65536" ht="12.75"/>
  </sheetData>
  <sheetProtection selectLockedCells="1" selectUnlockedCells="1"/>
  <mergeCells count="8">
    <mergeCell ref="B6:E6"/>
    <mergeCell ref="B7:E7"/>
    <mergeCell ref="B49:C49"/>
    <mergeCell ref="B50:C50"/>
    <mergeCell ref="B66:C66"/>
    <mergeCell ref="B67:C67"/>
    <mergeCell ref="B74:C74"/>
    <mergeCell ref="B75:C7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workbookViewId="0" topLeftCell="A1">
      <selection activeCell="J5" sqref="J5"/>
    </sheetView>
  </sheetViews>
  <sheetFormatPr defaultColWidth="8.00390625" defaultRowHeight="12.75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92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/>
      <c r="E9" s="12"/>
      <c r="J9" s="4" t="s">
        <v>15</v>
      </c>
    </row>
    <row r="10" spans="2:10" s="3" customFormat="1" ht="31.5" customHeight="1">
      <c r="B10" s="13" t="s">
        <v>98</v>
      </c>
      <c r="C10" s="14">
        <v>2</v>
      </c>
      <c r="D10" s="15"/>
      <c r="E10" s="16">
        <f>C10*D10</f>
        <v>0</v>
      </c>
      <c r="J10"/>
    </row>
    <row r="11" spans="2:10" s="3" customFormat="1" ht="12.75" customHeight="1">
      <c r="B11" s="103"/>
      <c r="C11" s="104"/>
      <c r="D11" s="105"/>
      <c r="E11" s="106"/>
      <c r="J11"/>
    </row>
    <row r="12" spans="2:10" s="3" customFormat="1" ht="12.75" customHeight="1">
      <c r="B12" s="107" t="s">
        <v>94</v>
      </c>
      <c r="C12" s="108"/>
      <c r="D12" s="40">
        <v>0.2</v>
      </c>
      <c r="E12" s="16">
        <f>E10*D12</f>
        <v>0</v>
      </c>
      <c r="J12"/>
    </row>
    <row r="13" spans="2:10" s="3" customFormat="1" ht="20.25" customHeight="1">
      <c r="B13" s="17"/>
      <c r="C13" s="18"/>
      <c r="D13" s="19" t="s">
        <v>17</v>
      </c>
      <c r="E13" s="20">
        <f>SUM(E10:E12)</f>
        <v>0</v>
      </c>
      <c r="J13"/>
    </row>
    <row r="14" spans="2:10" s="3" customFormat="1" ht="12.75">
      <c r="B14" s="21" t="s">
        <v>18</v>
      </c>
      <c r="C14" s="22"/>
      <c r="D14" s="23"/>
      <c r="E14" s="24"/>
      <c r="J14"/>
    </row>
    <row r="15" spans="2:10" s="3" customFormat="1" ht="12.75">
      <c r="B15" s="25" t="s">
        <v>19</v>
      </c>
      <c r="C15" s="26"/>
      <c r="D15" s="27" t="s">
        <v>20</v>
      </c>
      <c r="E15" s="28" t="s">
        <v>21</v>
      </c>
      <c r="J15"/>
    </row>
    <row r="16" spans="2:10" s="3" customFormat="1" ht="12.75">
      <c r="B16" s="29"/>
      <c r="C16" s="30" t="s">
        <v>22</v>
      </c>
      <c r="D16" s="31">
        <v>0.2</v>
      </c>
      <c r="E16" s="32">
        <f>(E13*D16)</f>
        <v>0</v>
      </c>
      <c r="J16"/>
    </row>
    <row r="17" spans="2:10" s="3" customFormat="1" ht="12.75">
      <c r="B17" s="33"/>
      <c r="C17" s="30" t="s">
        <v>23</v>
      </c>
      <c r="D17" s="34">
        <v>0.08</v>
      </c>
      <c r="E17" s="32">
        <f>(E13*D17)</f>
        <v>0</v>
      </c>
      <c r="J17"/>
    </row>
    <row r="18" spans="2:10" s="3" customFormat="1" ht="12.75">
      <c r="B18" s="33"/>
      <c r="C18" s="30" t="s">
        <v>24</v>
      </c>
      <c r="D18" s="34">
        <v>0.015</v>
      </c>
      <c r="E18" s="32">
        <f>(E13*D18)</f>
        <v>0</v>
      </c>
      <c r="J18"/>
    </row>
    <row r="19" spans="2:10" s="3" customFormat="1" ht="12.75">
      <c r="B19" s="33"/>
      <c r="C19" s="30" t="s">
        <v>25</v>
      </c>
      <c r="D19" s="34">
        <v>0.01</v>
      </c>
      <c r="E19" s="32">
        <f>(E13*D19)</f>
        <v>0</v>
      </c>
      <c r="J19"/>
    </row>
    <row r="20" spans="2:10" s="3" customFormat="1" ht="12.75">
      <c r="B20" s="36" t="s">
        <v>26</v>
      </c>
      <c r="C20" s="30" t="s">
        <v>27</v>
      </c>
      <c r="D20" s="34">
        <v>0.006</v>
      </c>
      <c r="E20" s="32">
        <f>(E13*D20)</f>
        <v>0</v>
      </c>
      <c r="J20"/>
    </row>
    <row r="21" spans="2:10" s="3" customFormat="1" ht="12.75">
      <c r="B21" s="33"/>
      <c r="C21" s="30" t="s">
        <v>28</v>
      </c>
      <c r="D21" s="34">
        <v>0.002</v>
      </c>
      <c r="E21" s="32">
        <f>(E13*D21)</f>
        <v>0</v>
      </c>
      <c r="J21"/>
    </row>
    <row r="22" spans="2:10" s="3" customFormat="1" ht="12.75">
      <c r="B22" s="33"/>
      <c r="C22" s="30" t="s">
        <v>29</v>
      </c>
      <c r="D22" s="34">
        <v>0.025</v>
      </c>
      <c r="E22" s="32">
        <f>(E13*D22)</f>
        <v>0</v>
      </c>
      <c r="J22"/>
    </row>
    <row r="23" spans="2:10" s="3" customFormat="1" ht="12.75">
      <c r="B23" s="33"/>
      <c r="C23" s="30" t="s">
        <v>30</v>
      </c>
      <c r="D23" s="34">
        <v>0.03</v>
      </c>
      <c r="E23" s="32">
        <f>(E13*D23)</f>
        <v>0</v>
      </c>
      <c r="J23"/>
    </row>
    <row r="24" spans="2:10" s="3" customFormat="1" ht="12.75">
      <c r="B24" s="37"/>
      <c r="C24" s="18"/>
      <c r="D24" s="38" t="s">
        <v>31</v>
      </c>
      <c r="E24" s="20">
        <f>SUM(E16:E23)</f>
        <v>0</v>
      </c>
      <c r="J24"/>
    </row>
    <row r="25" spans="2:10" s="3" customFormat="1" ht="12.75">
      <c r="B25" s="33"/>
      <c r="C25" s="39" t="s">
        <v>32</v>
      </c>
      <c r="D25" s="40">
        <v>0.0833</v>
      </c>
      <c r="E25" s="16">
        <f>E13*D25</f>
        <v>0</v>
      </c>
      <c r="J25"/>
    </row>
    <row r="26" spans="2:10" s="3" customFormat="1" ht="12.75">
      <c r="B26" s="33"/>
      <c r="C26" s="30" t="s">
        <v>33</v>
      </c>
      <c r="D26" s="34">
        <v>0.1111</v>
      </c>
      <c r="E26" s="32">
        <f>E13*D26</f>
        <v>0</v>
      </c>
      <c r="J26"/>
    </row>
    <row r="27" spans="2:10" s="3" customFormat="1" ht="12.75">
      <c r="B27" s="33"/>
      <c r="C27" s="30" t="s">
        <v>34</v>
      </c>
      <c r="D27" s="34">
        <v>0.0194</v>
      </c>
      <c r="E27" s="32">
        <f>E13*D27</f>
        <v>0</v>
      </c>
      <c r="J27"/>
    </row>
    <row r="28" spans="2:10" s="3" customFormat="1" ht="12.75">
      <c r="B28" s="36" t="s">
        <v>35</v>
      </c>
      <c r="C28" s="30" t="s">
        <v>36</v>
      </c>
      <c r="D28" s="34">
        <v>0.0159</v>
      </c>
      <c r="E28" s="32">
        <f>E13*D28</f>
        <v>0</v>
      </c>
      <c r="J28"/>
    </row>
    <row r="29" spans="2:10" s="3" customFormat="1" ht="12.75">
      <c r="B29" s="33"/>
      <c r="C29" s="30" t="s">
        <v>37</v>
      </c>
      <c r="D29" s="34">
        <v>0.0028</v>
      </c>
      <c r="E29" s="32">
        <f>E13*D29</f>
        <v>0</v>
      </c>
      <c r="J29"/>
    </row>
    <row r="30" spans="2:10" s="3" customFormat="1" ht="12.75">
      <c r="B30" s="33"/>
      <c r="C30" s="30" t="s">
        <v>38</v>
      </c>
      <c r="D30" s="34">
        <v>0.0039</v>
      </c>
      <c r="E30" s="32">
        <f>E13*D30</f>
        <v>0</v>
      </c>
      <c r="J30"/>
    </row>
    <row r="31" spans="2:10" s="3" customFormat="1" ht="12.75">
      <c r="B31" s="33"/>
      <c r="C31" s="30" t="s">
        <v>39</v>
      </c>
      <c r="D31" s="34">
        <v>0.0006000000000000001</v>
      </c>
      <c r="E31" s="32">
        <f>E13*D31</f>
        <v>0</v>
      </c>
      <c r="J31"/>
    </row>
    <row r="32" spans="2:10" s="3" customFormat="1" ht="12.75">
      <c r="B32" s="37"/>
      <c r="C32" s="18"/>
      <c r="D32" s="38" t="s">
        <v>40</v>
      </c>
      <c r="E32" s="20">
        <f>SUM(E25:E31)</f>
        <v>0</v>
      </c>
      <c r="J32"/>
    </row>
    <row r="33" spans="2:10" s="3" customFormat="1" ht="12.75">
      <c r="B33" s="33"/>
      <c r="C33" s="39" t="s">
        <v>41</v>
      </c>
      <c r="D33" s="41">
        <v>0.0042</v>
      </c>
      <c r="E33" s="16">
        <f>E13*D33</f>
        <v>0</v>
      </c>
      <c r="J33"/>
    </row>
    <row r="34" spans="2:10" s="3" customFormat="1" ht="12.75">
      <c r="B34" s="36" t="s">
        <v>42</v>
      </c>
      <c r="C34" s="30" t="s">
        <v>43</v>
      </c>
      <c r="D34" s="42">
        <f>D17*D33</f>
        <v>0.000336</v>
      </c>
      <c r="E34" s="32">
        <f>E13*D34</f>
        <v>0</v>
      </c>
      <c r="J34"/>
    </row>
    <row r="35" spans="2:10" s="3" customFormat="1" ht="12.75">
      <c r="B35" s="33"/>
      <c r="C35" s="30" t="s">
        <v>44</v>
      </c>
      <c r="D35" s="42">
        <v>0.0435</v>
      </c>
      <c r="E35" s="32">
        <f>E13*D35</f>
        <v>0</v>
      </c>
      <c r="J35"/>
    </row>
    <row r="36" spans="2:10" s="3" customFormat="1" ht="12.75">
      <c r="B36" s="37"/>
      <c r="C36" s="18"/>
      <c r="D36" s="38" t="s">
        <v>45</v>
      </c>
      <c r="E36" s="20">
        <f>SUM(E33:E35)</f>
        <v>0</v>
      </c>
      <c r="J36"/>
    </row>
    <row r="37" spans="2:10" s="3" customFormat="1" ht="12.75">
      <c r="B37" s="33"/>
      <c r="C37" s="43" t="s">
        <v>46</v>
      </c>
      <c r="D37" s="23"/>
      <c r="E37" s="44"/>
      <c r="J37"/>
    </row>
    <row r="38" spans="2:10" s="3" customFormat="1" ht="12.75">
      <c r="B38" s="36" t="s">
        <v>47</v>
      </c>
      <c r="C38" s="39" t="s">
        <v>48</v>
      </c>
      <c r="D38" s="40"/>
      <c r="E38" s="16">
        <f>SUM(D16:D23)*E32</f>
        <v>0</v>
      </c>
      <c r="J38"/>
    </row>
    <row r="39" spans="2:10" s="3" customFormat="1" ht="12.75">
      <c r="B39" s="37"/>
      <c r="C39" s="18"/>
      <c r="D39" s="38" t="s">
        <v>49</v>
      </c>
      <c r="E39" s="20">
        <f>SUM(E37:E38)</f>
        <v>0</v>
      </c>
      <c r="J39"/>
    </row>
    <row r="40" spans="2:10" s="3" customFormat="1" ht="12.75">
      <c r="B40" s="36" t="s">
        <v>50</v>
      </c>
      <c r="C40" s="43" t="s">
        <v>51</v>
      </c>
      <c r="D40" s="23"/>
      <c r="E40" s="44"/>
      <c r="J40"/>
    </row>
    <row r="41" spans="2:10" s="3" customFormat="1" ht="12.75">
      <c r="B41" s="33"/>
      <c r="C41" s="39" t="s">
        <v>52</v>
      </c>
      <c r="D41" s="40"/>
      <c r="E41" s="16">
        <f>D17*E33</f>
        <v>0</v>
      </c>
      <c r="J41"/>
    </row>
    <row r="42" spans="2:10" s="3" customFormat="1" ht="12.75">
      <c r="B42" s="37"/>
      <c r="C42" s="18"/>
      <c r="D42" s="38" t="s">
        <v>53</v>
      </c>
      <c r="E42" s="20">
        <f>SUM(E40:E41)</f>
        <v>0</v>
      </c>
      <c r="J42"/>
    </row>
    <row r="43" spans="2:10" s="3" customFormat="1" ht="12.75">
      <c r="B43" s="36" t="s">
        <v>54</v>
      </c>
      <c r="C43" s="43" t="s">
        <v>55</v>
      </c>
      <c r="D43" s="23"/>
      <c r="E43" s="44"/>
      <c r="J43"/>
    </row>
    <row r="44" spans="2:10" s="3" customFormat="1" ht="12.75">
      <c r="B44" s="33"/>
      <c r="C44" s="39" t="s">
        <v>56</v>
      </c>
      <c r="D44" s="40">
        <v>0</v>
      </c>
      <c r="E44" s="16">
        <f>(E31*D44)</f>
        <v>0</v>
      </c>
      <c r="J44"/>
    </row>
    <row r="45" spans="2:10" s="3" customFormat="1" ht="12.75">
      <c r="B45" s="37"/>
      <c r="C45" s="18"/>
      <c r="D45" s="38" t="s">
        <v>57</v>
      </c>
      <c r="E45" s="20">
        <f>SUM(E43:E44)</f>
        <v>0</v>
      </c>
      <c r="J45"/>
    </row>
    <row r="46" spans="2:10" s="3" customFormat="1" ht="19.5" customHeight="1">
      <c r="B46" s="33"/>
      <c r="C46" s="46" t="s">
        <v>58</v>
      </c>
      <c r="D46" s="47"/>
      <c r="E46" s="48">
        <f>SUM(E24+E32+E36+E39+E42+E45)</f>
        <v>0</v>
      </c>
      <c r="J46"/>
    </row>
    <row r="47" spans="2:10" s="3" customFormat="1" ht="19.5" customHeight="1">
      <c r="B47" s="49"/>
      <c r="C47" s="50" t="s">
        <v>59</v>
      </c>
      <c r="D47" s="50"/>
      <c r="E47" s="51">
        <f>SUM(E13+E46)</f>
        <v>0</v>
      </c>
      <c r="J47"/>
    </row>
    <row r="48" spans="2:10" s="3" customFormat="1" ht="12.75">
      <c r="B48"/>
      <c r="C48"/>
      <c r="D48" s="52"/>
      <c r="E48" s="53"/>
      <c r="J48"/>
    </row>
    <row r="49" spans="2:10" s="3" customFormat="1" ht="12.75">
      <c r="B49" s="54" t="s">
        <v>60</v>
      </c>
      <c r="C49" s="54"/>
      <c r="D49" s="55"/>
      <c r="E49" s="56"/>
      <c r="J49"/>
    </row>
    <row r="50" spans="2:10" s="3" customFormat="1" ht="13.5">
      <c r="B50" s="57" t="s">
        <v>61</v>
      </c>
      <c r="C50" s="57"/>
      <c r="D50" s="58"/>
      <c r="E50" s="58" t="s">
        <v>10</v>
      </c>
      <c r="J50"/>
    </row>
    <row r="51" spans="2:10" s="3" customFormat="1" ht="12.75">
      <c r="B51" s="59"/>
      <c r="C51" s="60" t="s">
        <v>62</v>
      </c>
      <c r="D51" s="61"/>
      <c r="E51" s="62"/>
      <c r="J51"/>
    </row>
    <row r="52" spans="2:10" s="3" customFormat="1" ht="12.75">
      <c r="B52" s="63"/>
      <c r="C52" s="60" t="s">
        <v>63</v>
      </c>
      <c r="D52" s="61"/>
      <c r="E52" s="62"/>
      <c r="J52"/>
    </row>
    <row r="53" spans="2:10" s="3" customFormat="1" ht="12.75">
      <c r="B53" s="63"/>
      <c r="C53" s="60" t="s">
        <v>64</v>
      </c>
      <c r="D53" s="61"/>
      <c r="E53" s="62"/>
      <c r="J53"/>
    </row>
    <row r="54" spans="2:10" s="3" customFormat="1" ht="12.75">
      <c r="B54" s="63"/>
      <c r="C54" s="60" t="s">
        <v>65</v>
      </c>
      <c r="D54" s="61"/>
      <c r="E54" s="62"/>
      <c r="J54"/>
    </row>
    <row r="55" spans="2:10" s="3" customFormat="1" ht="12.75">
      <c r="B55" s="63"/>
      <c r="C55" s="60" t="s">
        <v>66</v>
      </c>
      <c r="D55" s="61"/>
      <c r="E55" s="62"/>
      <c r="J55"/>
    </row>
    <row r="56" spans="2:10" s="3" customFormat="1" ht="12.75">
      <c r="B56" s="63" t="s">
        <v>67</v>
      </c>
      <c r="C56" s="60" t="s">
        <v>68</v>
      </c>
      <c r="D56" s="61"/>
      <c r="E56" s="62"/>
      <c r="J56"/>
    </row>
    <row r="57" spans="2:10" s="3" customFormat="1" ht="12.75">
      <c r="B57" s="63"/>
      <c r="C57" s="60" t="s">
        <v>69</v>
      </c>
      <c r="D57" s="61"/>
      <c r="E57" s="62"/>
      <c r="J57"/>
    </row>
    <row r="58" spans="2:10" s="3" customFormat="1" ht="12.75">
      <c r="B58" s="63"/>
      <c r="C58" s="60" t="s">
        <v>70</v>
      </c>
      <c r="D58" s="61"/>
      <c r="E58" s="62"/>
      <c r="J58"/>
    </row>
    <row r="59" spans="2:10" s="3" customFormat="1" ht="12.75">
      <c r="B59" s="63"/>
      <c r="C59" s="64" t="s">
        <v>71</v>
      </c>
      <c r="D59" s="65"/>
      <c r="E59" s="62"/>
      <c r="J59"/>
    </row>
    <row r="60" spans="2:10" s="3" customFormat="1" ht="12.75">
      <c r="B60" s="63"/>
      <c r="C60" s="66" t="s">
        <v>72</v>
      </c>
      <c r="D60" s="67"/>
      <c r="E60" s="67">
        <f>SUM(E51:E59)</f>
        <v>0</v>
      </c>
      <c r="J60"/>
    </row>
    <row r="61" spans="2:10" s="3" customFormat="1" ht="12.75">
      <c r="B61" s="68"/>
      <c r="C61" s="68" t="s">
        <v>73</v>
      </c>
      <c r="D61" s="69"/>
      <c r="E61" s="65"/>
      <c r="J61"/>
    </row>
    <row r="62" spans="2:10" s="3" customFormat="1" ht="12.75">
      <c r="B62" s="70"/>
      <c r="C62" s="70" t="s">
        <v>74</v>
      </c>
      <c r="D62" s="71"/>
      <c r="E62" s="109"/>
      <c r="J62"/>
    </row>
    <row r="63" spans="2:10" s="3" customFormat="1" ht="18" customHeight="1">
      <c r="B63" s="64"/>
      <c r="C63" s="64" t="s">
        <v>75</v>
      </c>
      <c r="D63" s="72"/>
      <c r="E63" s="62"/>
      <c r="J63"/>
    </row>
    <row r="64" spans="2:10" s="3" customFormat="1" ht="19.5" customHeight="1">
      <c r="B64" s="73"/>
      <c r="C64" s="50" t="s">
        <v>76</v>
      </c>
      <c r="D64" s="74"/>
      <c r="E64" s="51">
        <f>SUM(E60:E63)</f>
        <v>0</v>
      </c>
      <c r="J64"/>
    </row>
    <row r="65" spans="2:10" s="3" customFormat="1" ht="12.75">
      <c r="B65" s="75"/>
      <c r="C65" s="75"/>
      <c r="D65" s="76"/>
      <c r="E65" s="77"/>
      <c r="J65"/>
    </row>
    <row r="66" spans="2:10" s="3" customFormat="1" ht="12.75">
      <c r="B66" s="54" t="s">
        <v>77</v>
      </c>
      <c r="C66" s="54"/>
      <c r="D66" s="55"/>
      <c r="E66" s="55"/>
      <c r="J66"/>
    </row>
    <row r="67" spans="2:10" s="3" customFormat="1" ht="13.5">
      <c r="B67" s="57" t="s">
        <v>78</v>
      </c>
      <c r="C67" s="57"/>
      <c r="D67" s="58"/>
      <c r="E67" s="58" t="s">
        <v>10</v>
      </c>
      <c r="J67"/>
    </row>
    <row r="68" spans="2:10" s="3" customFormat="1" ht="12.75">
      <c r="B68" s="21"/>
      <c r="C68" s="119" t="s">
        <v>79</v>
      </c>
      <c r="D68" s="79"/>
      <c r="E68" s="110">
        <f>D68*C10*2*22</f>
        <v>0</v>
      </c>
      <c r="J68"/>
    </row>
    <row r="69" spans="2:10" s="3" customFormat="1" ht="12.75">
      <c r="B69" s="81"/>
      <c r="C69" s="111" t="s">
        <v>95</v>
      </c>
      <c r="D69" s="83">
        <v>0.03</v>
      </c>
      <c r="E69" s="112">
        <f>-E10*D69</f>
        <v>0</v>
      </c>
      <c r="J69"/>
    </row>
    <row r="70" spans="2:10" s="3" customFormat="1" ht="12.75">
      <c r="B70" s="81"/>
      <c r="C70" s="111" t="s">
        <v>96</v>
      </c>
      <c r="D70" s="113"/>
      <c r="E70" s="114">
        <f>D70*C10</f>
        <v>0</v>
      </c>
      <c r="J70"/>
    </row>
    <row r="71" spans="2:10" s="3" customFormat="1" ht="12.75">
      <c r="B71" s="81"/>
      <c r="C71" s="120" t="s">
        <v>97</v>
      </c>
      <c r="D71" s="116">
        <v>0.2</v>
      </c>
      <c r="E71" s="117">
        <f>-D71*E70</f>
        <v>0</v>
      </c>
      <c r="J71"/>
    </row>
    <row r="72" spans="2:10" s="3" customFormat="1" ht="19.5" customHeight="1">
      <c r="B72" s="73"/>
      <c r="C72" s="85" t="s">
        <v>81</v>
      </c>
      <c r="D72" s="86"/>
      <c r="E72" s="87">
        <f>SUM(E68:E71)</f>
        <v>0</v>
      </c>
      <c r="J72"/>
    </row>
    <row r="73" spans="2:10" s="3" customFormat="1" ht="12.75">
      <c r="B73"/>
      <c r="C73"/>
      <c r="D73" s="52"/>
      <c r="E73" s="52"/>
      <c r="J73"/>
    </row>
    <row r="74" spans="2:10" s="3" customFormat="1" ht="12.75">
      <c r="B74" s="54" t="s">
        <v>82</v>
      </c>
      <c r="C74" s="54"/>
      <c r="D74" s="55"/>
      <c r="E74" s="55"/>
      <c r="J74"/>
    </row>
    <row r="75" spans="2:10" s="3" customFormat="1" ht="13.5">
      <c r="B75" s="57" t="s">
        <v>83</v>
      </c>
      <c r="C75" s="57"/>
      <c r="D75" s="58" t="s">
        <v>20</v>
      </c>
      <c r="E75" s="58" t="s">
        <v>10</v>
      </c>
      <c r="J75"/>
    </row>
    <row r="76" spans="2:10" s="3" customFormat="1" ht="12.75">
      <c r="B76" s="88"/>
      <c r="C76" s="59"/>
      <c r="D76" s="89"/>
      <c r="E76" s="90"/>
      <c r="J76"/>
    </row>
    <row r="77" spans="2:10" s="3" customFormat="1" ht="12.75">
      <c r="B77" s="63"/>
      <c r="C77" s="70"/>
      <c r="D77" s="71"/>
      <c r="E77" s="91"/>
      <c r="J77"/>
    </row>
    <row r="78" spans="2:10" s="3" customFormat="1" ht="12.75">
      <c r="B78" s="63"/>
      <c r="C78" s="92" t="s">
        <v>84</v>
      </c>
      <c r="D78" s="93">
        <v>0.045</v>
      </c>
      <c r="E78" s="91">
        <f aca="true" t="shared" si="0" ref="E78:E80">D78*E$103</f>
        <v>0</v>
      </c>
      <c r="J78"/>
    </row>
    <row r="79" spans="2:10" s="3" customFormat="1" ht="12.75">
      <c r="B79" s="63"/>
      <c r="C79" s="94" t="s">
        <v>85</v>
      </c>
      <c r="D79" s="83">
        <v>0.03</v>
      </c>
      <c r="E79" s="61">
        <f t="shared" si="0"/>
        <v>0</v>
      </c>
      <c r="J79"/>
    </row>
    <row r="80" spans="2:10" s="3" customFormat="1" ht="12.75">
      <c r="B80" s="63"/>
      <c r="C80" s="94" t="s">
        <v>86</v>
      </c>
      <c r="D80" s="83">
        <v>0.006500000000000001</v>
      </c>
      <c r="E80" s="61">
        <f t="shared" si="0"/>
        <v>0</v>
      </c>
      <c r="J80"/>
    </row>
    <row r="81" spans="2:10" s="3" customFormat="1" ht="12.75">
      <c r="B81" s="63"/>
      <c r="C81" s="68" t="s">
        <v>87</v>
      </c>
      <c r="D81" s="95"/>
      <c r="E81" s="65"/>
      <c r="J81"/>
    </row>
    <row r="82" spans="2:10" s="3" customFormat="1" ht="12.75">
      <c r="B82" s="63"/>
      <c r="C82" s="63" t="s">
        <v>88</v>
      </c>
      <c r="D82" s="72">
        <v>0.05</v>
      </c>
      <c r="E82" s="96">
        <f>E103*D82</f>
        <v>0</v>
      </c>
      <c r="J82"/>
    </row>
    <row r="83" spans="1:5" ht="19.5" customHeight="1">
      <c r="A83" s="3"/>
      <c r="B83" s="73"/>
      <c r="C83" s="50" t="s">
        <v>89</v>
      </c>
      <c r="D83" s="97"/>
      <c r="E83" s="51">
        <f>SUM(E77:E82)</f>
        <v>0</v>
      </c>
    </row>
    <row r="84" spans="1:5" ht="12.75">
      <c r="A84" s="3"/>
      <c r="D84" s="52"/>
      <c r="E84" s="52"/>
    </row>
    <row r="85" spans="1:5" ht="20.25" customHeight="1">
      <c r="A85" s="3"/>
      <c r="B85" s="49" t="s">
        <v>90</v>
      </c>
      <c r="C85" s="98"/>
      <c r="D85" s="98"/>
      <c r="E85" s="99">
        <f>E47+E64+E72+E83</f>
        <v>0</v>
      </c>
    </row>
    <row r="86" ht="12.75">
      <c r="E86" s="100"/>
    </row>
    <row r="87" ht="18" customHeight="1"/>
    <row r="88" ht="18" customHeight="1"/>
    <row r="89" ht="18" customHeight="1"/>
    <row r="101" ht="12.75">
      <c r="E101" s="101" t="s">
        <v>91</v>
      </c>
    </row>
    <row r="102" ht="12.75">
      <c r="E102" s="102">
        <f>E47+E64+E72</f>
        <v>0</v>
      </c>
    </row>
    <row r="103" ht="12.75">
      <c r="E103" s="102">
        <f>E102/(1-SUM(D77:D82))</f>
        <v>0</v>
      </c>
    </row>
  </sheetData>
  <sheetProtection selectLockedCells="1" selectUnlockedCells="1"/>
  <mergeCells count="8">
    <mergeCell ref="B6:E6"/>
    <mergeCell ref="B7:E7"/>
    <mergeCell ref="B49:C49"/>
    <mergeCell ref="B50:C50"/>
    <mergeCell ref="B66:C66"/>
    <mergeCell ref="B67:C67"/>
    <mergeCell ref="B74:C74"/>
    <mergeCell ref="B75:C7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workbookViewId="0" topLeftCell="A1">
      <selection activeCell="J5" sqref="J5"/>
    </sheetView>
  </sheetViews>
  <sheetFormatPr defaultColWidth="8.00390625" defaultRowHeight="12.75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92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/>
      <c r="E9" s="12"/>
      <c r="J9" s="4" t="s">
        <v>15</v>
      </c>
    </row>
    <row r="10" spans="2:10" s="3" customFormat="1" ht="31.5" customHeight="1">
      <c r="B10" s="13" t="s">
        <v>99</v>
      </c>
      <c r="C10" s="14">
        <v>2</v>
      </c>
      <c r="D10" s="15"/>
      <c r="E10" s="16">
        <f>C10*D10</f>
        <v>0</v>
      </c>
      <c r="J10"/>
    </row>
    <row r="11" spans="2:10" s="3" customFormat="1" ht="12.75" customHeight="1">
      <c r="B11" s="103"/>
      <c r="C11" s="104"/>
      <c r="D11" s="105"/>
      <c r="E11" s="106"/>
      <c r="J11"/>
    </row>
    <row r="12" spans="2:10" s="3" customFormat="1" ht="12.75" customHeight="1">
      <c r="B12" s="107" t="s">
        <v>94</v>
      </c>
      <c r="C12" s="108"/>
      <c r="D12" s="40">
        <v>0.2</v>
      </c>
      <c r="E12" s="16">
        <f>E10*D12</f>
        <v>0</v>
      </c>
      <c r="J12"/>
    </row>
    <row r="13" spans="2:10" s="3" customFormat="1" ht="20.25" customHeight="1">
      <c r="B13" s="17"/>
      <c r="C13" s="18"/>
      <c r="D13" s="19" t="s">
        <v>17</v>
      </c>
      <c r="E13" s="20">
        <f>SUM(E10:E12)</f>
        <v>0</v>
      </c>
      <c r="J13"/>
    </row>
    <row r="14" spans="2:10" s="3" customFormat="1" ht="12.75">
      <c r="B14" s="21" t="s">
        <v>18</v>
      </c>
      <c r="C14" s="22"/>
      <c r="D14" s="23"/>
      <c r="E14" s="24"/>
      <c r="J14"/>
    </row>
    <row r="15" spans="2:10" s="3" customFormat="1" ht="12.75">
      <c r="B15" s="25" t="s">
        <v>19</v>
      </c>
      <c r="C15" s="26"/>
      <c r="D15" s="27" t="s">
        <v>20</v>
      </c>
      <c r="E15" s="28" t="s">
        <v>21</v>
      </c>
      <c r="J15"/>
    </row>
    <row r="16" spans="2:10" s="3" customFormat="1" ht="12.75">
      <c r="B16" s="29"/>
      <c r="C16" s="30" t="s">
        <v>22</v>
      </c>
      <c r="D16" s="31">
        <v>0.2</v>
      </c>
      <c r="E16" s="32">
        <f>(E13*D16)</f>
        <v>0</v>
      </c>
      <c r="J16"/>
    </row>
    <row r="17" spans="2:10" s="3" customFormat="1" ht="12.75">
      <c r="B17" s="33"/>
      <c r="C17" s="30" t="s">
        <v>23</v>
      </c>
      <c r="D17" s="34">
        <v>0.08</v>
      </c>
      <c r="E17" s="32">
        <f>(E13*D17)</f>
        <v>0</v>
      </c>
      <c r="J17"/>
    </row>
    <row r="18" spans="2:10" s="3" customFormat="1" ht="12.75">
      <c r="B18" s="33"/>
      <c r="C18" s="30" t="s">
        <v>24</v>
      </c>
      <c r="D18" s="34">
        <v>0.015</v>
      </c>
      <c r="E18" s="32">
        <f>(E13*D18)</f>
        <v>0</v>
      </c>
      <c r="J18"/>
    </row>
    <row r="19" spans="2:10" s="3" customFormat="1" ht="12.75">
      <c r="B19" s="33"/>
      <c r="C19" s="30" t="s">
        <v>25</v>
      </c>
      <c r="D19" s="34">
        <v>0.01</v>
      </c>
      <c r="E19" s="32">
        <f>(E13*D19)</f>
        <v>0</v>
      </c>
      <c r="J19"/>
    </row>
    <row r="20" spans="2:10" s="3" customFormat="1" ht="12.75">
      <c r="B20" s="36" t="s">
        <v>26</v>
      </c>
      <c r="C20" s="30" t="s">
        <v>27</v>
      </c>
      <c r="D20" s="34">
        <v>0.006</v>
      </c>
      <c r="E20" s="32">
        <f>(E13*D20)</f>
        <v>0</v>
      </c>
      <c r="J20"/>
    </row>
    <row r="21" spans="2:10" s="3" customFormat="1" ht="12.75">
      <c r="B21" s="33"/>
      <c r="C21" s="30" t="s">
        <v>28</v>
      </c>
      <c r="D21" s="34">
        <v>0.002</v>
      </c>
      <c r="E21" s="32">
        <f>(E13*D21)</f>
        <v>0</v>
      </c>
      <c r="J21"/>
    </row>
    <row r="22" spans="2:10" s="3" customFormat="1" ht="12.75">
      <c r="B22" s="33"/>
      <c r="C22" s="30" t="s">
        <v>29</v>
      </c>
      <c r="D22" s="34">
        <v>0.025</v>
      </c>
      <c r="E22" s="32">
        <f>(E13*D22)</f>
        <v>0</v>
      </c>
      <c r="J22"/>
    </row>
    <row r="23" spans="2:10" s="3" customFormat="1" ht="12.75">
      <c r="B23" s="33"/>
      <c r="C23" s="30" t="s">
        <v>30</v>
      </c>
      <c r="D23" s="34">
        <v>0.03</v>
      </c>
      <c r="E23" s="32">
        <f>(E13*D23)</f>
        <v>0</v>
      </c>
      <c r="J23"/>
    </row>
    <row r="24" spans="2:10" s="3" customFormat="1" ht="12.75">
      <c r="B24" s="37"/>
      <c r="C24" s="18"/>
      <c r="D24" s="38" t="s">
        <v>31</v>
      </c>
      <c r="E24" s="20">
        <f>SUM(E16:E23)</f>
        <v>0</v>
      </c>
      <c r="J24"/>
    </row>
    <row r="25" spans="2:10" s="3" customFormat="1" ht="12.75">
      <c r="B25" s="33"/>
      <c r="C25" s="39" t="s">
        <v>32</v>
      </c>
      <c r="D25" s="40">
        <v>0.0833</v>
      </c>
      <c r="E25" s="16">
        <f>E13*D25</f>
        <v>0</v>
      </c>
      <c r="J25"/>
    </row>
    <row r="26" spans="2:10" s="3" customFormat="1" ht="12.75">
      <c r="B26" s="33"/>
      <c r="C26" s="30" t="s">
        <v>33</v>
      </c>
      <c r="D26" s="34">
        <v>0.1111</v>
      </c>
      <c r="E26" s="32">
        <f>E13*D26</f>
        <v>0</v>
      </c>
      <c r="J26"/>
    </row>
    <row r="27" spans="2:10" s="3" customFormat="1" ht="12.75">
      <c r="B27" s="33"/>
      <c r="C27" s="30" t="s">
        <v>34</v>
      </c>
      <c r="D27" s="34">
        <v>0.0194</v>
      </c>
      <c r="E27" s="32">
        <f>E13*D27</f>
        <v>0</v>
      </c>
      <c r="J27"/>
    </row>
    <row r="28" spans="2:10" s="3" customFormat="1" ht="12.75">
      <c r="B28" s="36" t="s">
        <v>35</v>
      </c>
      <c r="C28" s="30" t="s">
        <v>36</v>
      </c>
      <c r="D28" s="34">
        <v>0.0159</v>
      </c>
      <c r="E28" s="32">
        <f>E13*D28</f>
        <v>0</v>
      </c>
      <c r="J28"/>
    </row>
    <row r="29" spans="2:10" s="3" customFormat="1" ht="12.75">
      <c r="B29" s="33"/>
      <c r="C29" s="30" t="s">
        <v>37</v>
      </c>
      <c r="D29" s="34">
        <v>0.0028</v>
      </c>
      <c r="E29" s="32">
        <f>E13*D29</f>
        <v>0</v>
      </c>
      <c r="J29"/>
    </row>
    <row r="30" spans="2:10" s="3" customFormat="1" ht="12.75">
      <c r="B30" s="33"/>
      <c r="C30" s="30" t="s">
        <v>38</v>
      </c>
      <c r="D30" s="34">
        <v>0.0039</v>
      </c>
      <c r="E30" s="32">
        <f>E13*D30</f>
        <v>0</v>
      </c>
      <c r="J30"/>
    </row>
    <row r="31" spans="2:10" s="3" customFormat="1" ht="12.75">
      <c r="B31" s="33"/>
      <c r="C31" s="30" t="s">
        <v>39</v>
      </c>
      <c r="D31" s="34">
        <v>0.0006000000000000001</v>
      </c>
      <c r="E31" s="32">
        <f>E13*D31</f>
        <v>0</v>
      </c>
      <c r="J31"/>
    </row>
    <row r="32" spans="2:10" s="3" customFormat="1" ht="12.75">
      <c r="B32" s="37"/>
      <c r="C32" s="18"/>
      <c r="D32" s="38" t="s">
        <v>40</v>
      </c>
      <c r="E32" s="20">
        <f>SUM(E25:E31)</f>
        <v>0</v>
      </c>
      <c r="J32"/>
    </row>
    <row r="33" spans="2:10" s="3" customFormat="1" ht="12.75">
      <c r="B33" s="33"/>
      <c r="C33" s="39" t="s">
        <v>41</v>
      </c>
      <c r="D33" s="41">
        <v>0.0042</v>
      </c>
      <c r="E33" s="16">
        <f>E13*D33</f>
        <v>0</v>
      </c>
      <c r="J33"/>
    </row>
    <row r="34" spans="2:10" s="3" customFormat="1" ht="12.75">
      <c r="B34" s="36" t="s">
        <v>42</v>
      </c>
      <c r="C34" s="30" t="s">
        <v>43</v>
      </c>
      <c r="D34" s="42">
        <f>D17*D33</f>
        <v>0.000336</v>
      </c>
      <c r="E34" s="32">
        <f>E13*D34</f>
        <v>0</v>
      </c>
      <c r="J34"/>
    </row>
    <row r="35" spans="2:10" s="3" customFormat="1" ht="12.75">
      <c r="B35" s="33"/>
      <c r="C35" s="30" t="s">
        <v>44</v>
      </c>
      <c r="D35" s="42">
        <v>0.0435</v>
      </c>
      <c r="E35" s="32">
        <f>E13*D35</f>
        <v>0</v>
      </c>
      <c r="J35"/>
    </row>
    <row r="36" spans="2:10" s="3" customFormat="1" ht="12.75">
      <c r="B36" s="37"/>
      <c r="C36" s="18"/>
      <c r="D36" s="38" t="s">
        <v>45</v>
      </c>
      <c r="E36" s="20">
        <f>SUM(E33:E35)</f>
        <v>0</v>
      </c>
      <c r="J36"/>
    </row>
    <row r="37" spans="2:10" s="3" customFormat="1" ht="12.75">
      <c r="B37" s="33"/>
      <c r="C37" s="43" t="s">
        <v>46</v>
      </c>
      <c r="D37" s="23"/>
      <c r="E37" s="44"/>
      <c r="J37"/>
    </row>
    <row r="38" spans="2:10" s="3" customFormat="1" ht="12.75">
      <c r="B38" s="36" t="s">
        <v>47</v>
      </c>
      <c r="C38" s="39" t="s">
        <v>48</v>
      </c>
      <c r="D38" s="40"/>
      <c r="E38" s="16">
        <f>SUM(D16:D23)*E32</f>
        <v>0</v>
      </c>
      <c r="J38"/>
    </row>
    <row r="39" spans="2:10" s="3" customFormat="1" ht="12.75">
      <c r="B39" s="37"/>
      <c r="C39" s="18"/>
      <c r="D39" s="38" t="s">
        <v>49</v>
      </c>
      <c r="E39" s="20">
        <f>SUM(E37:E38)</f>
        <v>0</v>
      </c>
      <c r="J39"/>
    </row>
    <row r="40" spans="2:10" s="3" customFormat="1" ht="12.75">
      <c r="B40" s="36" t="s">
        <v>50</v>
      </c>
      <c r="C40" s="43" t="s">
        <v>51</v>
      </c>
      <c r="D40" s="23"/>
      <c r="E40" s="44"/>
      <c r="J40"/>
    </row>
    <row r="41" spans="2:10" s="3" customFormat="1" ht="12.75">
      <c r="B41" s="33"/>
      <c r="C41" s="39" t="s">
        <v>52</v>
      </c>
      <c r="D41" s="40"/>
      <c r="E41" s="16">
        <f>D17*E33</f>
        <v>0</v>
      </c>
      <c r="J41"/>
    </row>
    <row r="42" spans="2:10" s="3" customFormat="1" ht="12.75">
      <c r="B42" s="37"/>
      <c r="C42" s="18"/>
      <c r="D42" s="38" t="s">
        <v>53</v>
      </c>
      <c r="E42" s="20">
        <f>SUM(E40:E41)</f>
        <v>0</v>
      </c>
      <c r="J42"/>
    </row>
    <row r="43" spans="2:10" s="3" customFormat="1" ht="12.75">
      <c r="B43" s="36" t="s">
        <v>54</v>
      </c>
      <c r="C43" s="43" t="s">
        <v>55</v>
      </c>
      <c r="D43" s="23"/>
      <c r="E43" s="44"/>
      <c r="J43"/>
    </row>
    <row r="44" spans="2:10" s="3" customFormat="1" ht="12.75">
      <c r="B44" s="33"/>
      <c r="C44" s="39" t="s">
        <v>56</v>
      </c>
      <c r="D44" s="40">
        <v>0</v>
      </c>
      <c r="E44" s="16">
        <f>(E31*D44)</f>
        <v>0</v>
      </c>
      <c r="J44"/>
    </row>
    <row r="45" spans="2:10" s="3" customFormat="1" ht="12.75">
      <c r="B45" s="37"/>
      <c r="C45" s="18"/>
      <c r="D45" s="38" t="s">
        <v>57</v>
      </c>
      <c r="E45" s="20">
        <f>SUM(E43:E44)</f>
        <v>0</v>
      </c>
      <c r="J45"/>
    </row>
    <row r="46" spans="2:10" s="3" customFormat="1" ht="19.5" customHeight="1">
      <c r="B46" s="33"/>
      <c r="C46" s="46" t="s">
        <v>58</v>
      </c>
      <c r="D46" s="47"/>
      <c r="E46" s="48">
        <f>SUM(E24+E32+E36+E39+E42+E45)</f>
        <v>0</v>
      </c>
      <c r="J46"/>
    </row>
    <row r="47" spans="2:10" s="3" customFormat="1" ht="19.5" customHeight="1">
      <c r="B47" s="49"/>
      <c r="C47" s="50" t="s">
        <v>59</v>
      </c>
      <c r="D47" s="50"/>
      <c r="E47" s="51">
        <f>SUM(E13+E46)</f>
        <v>0</v>
      </c>
      <c r="J47"/>
    </row>
    <row r="48" spans="2:10" s="3" customFormat="1" ht="12.75">
      <c r="B48"/>
      <c r="C48"/>
      <c r="D48" s="52"/>
      <c r="E48" s="53"/>
      <c r="J48"/>
    </row>
    <row r="49" spans="2:10" s="3" customFormat="1" ht="12.75">
      <c r="B49" s="54" t="s">
        <v>60</v>
      </c>
      <c r="C49" s="54"/>
      <c r="D49" s="55"/>
      <c r="E49" s="56"/>
      <c r="J49"/>
    </row>
    <row r="50" spans="2:10" s="3" customFormat="1" ht="13.5">
      <c r="B50" s="57" t="s">
        <v>61</v>
      </c>
      <c r="C50" s="57"/>
      <c r="D50" s="58"/>
      <c r="E50" s="58" t="s">
        <v>10</v>
      </c>
      <c r="J50"/>
    </row>
    <row r="51" spans="2:10" s="3" customFormat="1" ht="12.75">
      <c r="B51" s="59"/>
      <c r="C51" s="60" t="s">
        <v>62</v>
      </c>
      <c r="D51" s="61"/>
      <c r="E51" s="62"/>
      <c r="J51"/>
    </row>
    <row r="52" spans="2:10" s="3" customFormat="1" ht="12.75">
      <c r="B52" s="63"/>
      <c r="C52" s="60" t="s">
        <v>63</v>
      </c>
      <c r="D52" s="61"/>
      <c r="E52" s="62"/>
      <c r="J52"/>
    </row>
    <row r="53" spans="2:10" s="3" customFormat="1" ht="12.75">
      <c r="B53" s="63"/>
      <c r="C53" s="60" t="s">
        <v>64</v>
      </c>
      <c r="D53" s="61"/>
      <c r="E53" s="62"/>
      <c r="J53"/>
    </row>
    <row r="54" spans="2:10" s="3" customFormat="1" ht="12.75">
      <c r="B54" s="63"/>
      <c r="C54" s="60" t="s">
        <v>65</v>
      </c>
      <c r="D54" s="61"/>
      <c r="E54" s="62"/>
      <c r="J54"/>
    </row>
    <row r="55" spans="2:10" s="3" customFormat="1" ht="12.75">
      <c r="B55" s="63"/>
      <c r="C55" s="60" t="s">
        <v>66</v>
      </c>
      <c r="D55" s="61"/>
      <c r="E55" s="62"/>
      <c r="J55"/>
    </row>
    <row r="56" spans="2:10" s="3" customFormat="1" ht="12.75">
      <c r="B56" s="63" t="s">
        <v>67</v>
      </c>
      <c r="C56" s="60" t="s">
        <v>68</v>
      </c>
      <c r="D56" s="61"/>
      <c r="E56" s="62"/>
      <c r="J56"/>
    </row>
    <row r="57" spans="2:10" s="3" customFormat="1" ht="12.75">
      <c r="B57" s="63"/>
      <c r="C57" s="60" t="s">
        <v>69</v>
      </c>
      <c r="D57" s="61"/>
      <c r="E57" s="62"/>
      <c r="J57"/>
    </row>
    <row r="58" spans="2:10" s="3" customFormat="1" ht="12.75">
      <c r="B58" s="63"/>
      <c r="C58" s="60" t="s">
        <v>70</v>
      </c>
      <c r="D58" s="61"/>
      <c r="E58" s="62"/>
      <c r="J58"/>
    </row>
    <row r="59" spans="2:10" s="3" customFormat="1" ht="12.75">
      <c r="B59" s="63"/>
      <c r="C59" s="64" t="s">
        <v>71</v>
      </c>
      <c r="D59" s="65"/>
      <c r="E59" s="62"/>
      <c r="J59"/>
    </row>
    <row r="60" spans="2:10" s="3" customFormat="1" ht="12.75">
      <c r="B60" s="63"/>
      <c r="C60" s="66" t="s">
        <v>72</v>
      </c>
      <c r="D60" s="67"/>
      <c r="E60" s="67">
        <f>SUM(E51:E59)</f>
        <v>0</v>
      </c>
      <c r="J60"/>
    </row>
    <row r="61" spans="2:10" s="3" customFormat="1" ht="12.75">
      <c r="B61" s="68"/>
      <c r="C61" s="68" t="s">
        <v>73</v>
      </c>
      <c r="D61" s="69"/>
      <c r="E61" s="65"/>
      <c r="J61"/>
    </row>
    <row r="62" spans="2:10" s="3" customFormat="1" ht="12.75">
      <c r="B62" s="70"/>
      <c r="C62" s="70" t="s">
        <v>74</v>
      </c>
      <c r="D62" s="71"/>
      <c r="E62" s="109"/>
      <c r="J62"/>
    </row>
    <row r="63" spans="2:10" s="3" customFormat="1" ht="18" customHeight="1">
      <c r="B63" s="64"/>
      <c r="C63" s="64" t="s">
        <v>75</v>
      </c>
      <c r="D63" s="72"/>
      <c r="E63" s="62"/>
      <c r="J63"/>
    </row>
    <row r="64" spans="2:10" s="3" customFormat="1" ht="19.5" customHeight="1">
      <c r="B64" s="73"/>
      <c r="C64" s="50" t="s">
        <v>76</v>
      </c>
      <c r="D64" s="74"/>
      <c r="E64" s="51">
        <f>SUM(E60:E63)</f>
        <v>0</v>
      </c>
      <c r="J64"/>
    </row>
    <row r="65" spans="2:10" s="3" customFormat="1" ht="12.75">
      <c r="B65" s="75"/>
      <c r="C65" s="75"/>
      <c r="D65" s="76"/>
      <c r="E65" s="77"/>
      <c r="J65"/>
    </row>
    <row r="66" spans="2:10" s="3" customFormat="1" ht="12.75">
      <c r="B66" s="54" t="s">
        <v>77</v>
      </c>
      <c r="C66" s="54"/>
      <c r="D66" s="55"/>
      <c r="E66" s="55"/>
      <c r="J66"/>
    </row>
    <row r="67" spans="2:10" s="3" customFormat="1" ht="13.5">
      <c r="B67" s="57" t="s">
        <v>78</v>
      </c>
      <c r="C67" s="57"/>
      <c r="D67" s="58"/>
      <c r="E67" s="58" t="s">
        <v>10</v>
      </c>
      <c r="J67"/>
    </row>
    <row r="68" spans="2:10" s="3" customFormat="1" ht="12.75">
      <c r="B68" s="21"/>
      <c r="C68" s="119" t="s">
        <v>79</v>
      </c>
      <c r="D68" s="79"/>
      <c r="E68" s="110">
        <f>D68*C10*2*22</f>
        <v>0</v>
      </c>
      <c r="J68"/>
    </row>
    <row r="69" spans="2:10" s="3" customFormat="1" ht="12.75">
      <c r="B69" s="81"/>
      <c r="C69" s="111" t="s">
        <v>95</v>
      </c>
      <c r="D69" s="83">
        <v>0.03</v>
      </c>
      <c r="E69" s="112">
        <f>-E10*D69</f>
        <v>0</v>
      </c>
      <c r="J69"/>
    </row>
    <row r="70" spans="2:10" s="3" customFormat="1" ht="12.75">
      <c r="B70" s="81"/>
      <c r="C70" s="111" t="s">
        <v>96</v>
      </c>
      <c r="D70" s="113"/>
      <c r="E70" s="114">
        <f>D70*C10</f>
        <v>0</v>
      </c>
      <c r="J70"/>
    </row>
    <row r="71" spans="2:10" s="3" customFormat="1" ht="12.75">
      <c r="B71" s="81"/>
      <c r="C71" s="120" t="s">
        <v>97</v>
      </c>
      <c r="D71" s="116">
        <v>0.2</v>
      </c>
      <c r="E71" s="117">
        <f>-D71*E70</f>
        <v>0</v>
      </c>
      <c r="J71"/>
    </row>
    <row r="72" spans="2:10" s="3" customFormat="1" ht="19.5" customHeight="1">
      <c r="B72" s="73"/>
      <c r="C72" s="85" t="s">
        <v>81</v>
      </c>
      <c r="D72" s="86"/>
      <c r="E72" s="87">
        <f>SUM(E68:E71)</f>
        <v>0</v>
      </c>
      <c r="J72"/>
    </row>
    <row r="73" spans="2:10" s="3" customFormat="1" ht="12.75">
      <c r="B73"/>
      <c r="C73"/>
      <c r="D73" s="52"/>
      <c r="E73" s="52"/>
      <c r="J73"/>
    </row>
    <row r="74" spans="2:10" s="3" customFormat="1" ht="12.75">
      <c r="B74" s="54" t="s">
        <v>82</v>
      </c>
      <c r="C74" s="54"/>
      <c r="D74" s="55"/>
      <c r="E74" s="55"/>
      <c r="J74"/>
    </row>
    <row r="75" spans="2:10" s="3" customFormat="1" ht="13.5">
      <c r="B75" s="57" t="s">
        <v>83</v>
      </c>
      <c r="C75" s="57"/>
      <c r="D75" s="58" t="s">
        <v>20</v>
      </c>
      <c r="E75" s="58" t="s">
        <v>10</v>
      </c>
      <c r="J75"/>
    </row>
    <row r="76" spans="2:10" s="3" customFormat="1" ht="12.75">
      <c r="B76" s="88"/>
      <c r="C76" s="59"/>
      <c r="D76" s="89"/>
      <c r="E76" s="90"/>
      <c r="J76"/>
    </row>
    <row r="77" spans="2:10" s="3" customFormat="1" ht="12.75">
      <c r="B77" s="63"/>
      <c r="C77" s="70"/>
      <c r="D77" s="71"/>
      <c r="E77" s="91"/>
      <c r="J77"/>
    </row>
    <row r="78" spans="2:10" s="3" customFormat="1" ht="12.75">
      <c r="B78" s="63"/>
      <c r="C78" s="92" t="s">
        <v>84</v>
      </c>
      <c r="D78" s="93">
        <v>0.045</v>
      </c>
      <c r="E78" s="91">
        <f aca="true" t="shared" si="0" ref="E78:E80">D78*E$103</f>
        <v>0</v>
      </c>
      <c r="J78"/>
    </row>
    <row r="79" spans="2:10" s="3" customFormat="1" ht="12.75">
      <c r="B79" s="63"/>
      <c r="C79" s="94" t="s">
        <v>85</v>
      </c>
      <c r="D79" s="83">
        <v>0.03</v>
      </c>
      <c r="E79" s="61">
        <f t="shared" si="0"/>
        <v>0</v>
      </c>
      <c r="J79"/>
    </row>
    <row r="80" spans="2:10" s="3" customFormat="1" ht="12.75">
      <c r="B80" s="63"/>
      <c r="C80" s="94" t="s">
        <v>86</v>
      </c>
      <c r="D80" s="83">
        <v>0.006500000000000001</v>
      </c>
      <c r="E80" s="61">
        <f t="shared" si="0"/>
        <v>0</v>
      </c>
      <c r="J80"/>
    </row>
    <row r="81" spans="2:10" s="3" customFormat="1" ht="12.75">
      <c r="B81" s="63"/>
      <c r="C81" s="68" t="s">
        <v>87</v>
      </c>
      <c r="D81" s="95"/>
      <c r="E81" s="65"/>
      <c r="J81"/>
    </row>
    <row r="82" spans="2:10" s="3" customFormat="1" ht="12.75">
      <c r="B82" s="63"/>
      <c r="C82" s="63" t="s">
        <v>88</v>
      </c>
      <c r="D82" s="72">
        <v>0.05</v>
      </c>
      <c r="E82" s="96">
        <f>E103*D82</f>
        <v>0</v>
      </c>
      <c r="J82"/>
    </row>
    <row r="83" spans="1:5" ht="19.5" customHeight="1">
      <c r="A83" s="3"/>
      <c r="B83" s="73"/>
      <c r="C83" s="50" t="s">
        <v>89</v>
      </c>
      <c r="D83" s="97"/>
      <c r="E83" s="51">
        <f>SUM(E77:E82)</f>
        <v>0</v>
      </c>
    </row>
    <row r="84" spans="1:5" ht="12.75">
      <c r="A84" s="3"/>
      <c r="D84" s="52"/>
      <c r="E84" s="52"/>
    </row>
    <row r="85" spans="1:5" ht="20.25" customHeight="1">
      <c r="A85" s="3"/>
      <c r="B85" s="49" t="s">
        <v>90</v>
      </c>
      <c r="C85" s="98"/>
      <c r="D85" s="98"/>
      <c r="E85" s="99">
        <f>E47+E64+E72+E83</f>
        <v>0</v>
      </c>
    </row>
    <row r="86" ht="12.75">
      <c r="E86" s="100"/>
    </row>
    <row r="87" ht="18" customHeight="1"/>
    <row r="88" ht="18" customHeight="1"/>
    <row r="89" ht="18" customHeight="1"/>
    <row r="101" ht="12.75">
      <c r="E101" s="101" t="s">
        <v>91</v>
      </c>
    </row>
    <row r="102" ht="12.75">
      <c r="E102" s="102">
        <f>E47+E64+E72</f>
        <v>0</v>
      </c>
    </row>
    <row r="103" ht="12.75">
      <c r="E103" s="102">
        <f>E102/(1-SUM(D77:D82))</f>
        <v>0</v>
      </c>
    </row>
  </sheetData>
  <sheetProtection selectLockedCells="1" selectUnlockedCells="1"/>
  <mergeCells count="8">
    <mergeCell ref="B6:E6"/>
    <mergeCell ref="B7:E7"/>
    <mergeCell ref="B49:C49"/>
    <mergeCell ref="B50:C50"/>
    <mergeCell ref="B66:C66"/>
    <mergeCell ref="B67:C67"/>
    <mergeCell ref="B74:C74"/>
    <mergeCell ref="B75:C7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workbookViewId="0" topLeftCell="A1">
      <selection activeCell="J7" sqref="J7"/>
    </sheetView>
  </sheetViews>
  <sheetFormatPr defaultColWidth="8.00390625" defaultRowHeight="12.75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92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/>
      <c r="E9" s="12"/>
      <c r="J9" s="4" t="s">
        <v>15</v>
      </c>
    </row>
    <row r="10" spans="2:10" s="3" customFormat="1" ht="31.5" customHeight="1">
      <c r="B10" s="13" t="s">
        <v>100</v>
      </c>
      <c r="C10" s="14">
        <v>3</v>
      </c>
      <c r="D10" s="15"/>
      <c r="E10" s="16">
        <f>C10*D10</f>
        <v>0</v>
      </c>
      <c r="J10"/>
    </row>
    <row r="11" spans="2:10" s="3" customFormat="1" ht="12.75" customHeight="1">
      <c r="B11" s="103"/>
      <c r="C11" s="104"/>
      <c r="D11" s="105"/>
      <c r="E11" s="106"/>
      <c r="J11"/>
    </row>
    <row r="12" spans="2:10" s="3" customFormat="1" ht="12.75" customHeight="1">
      <c r="B12" s="107" t="s">
        <v>94</v>
      </c>
      <c r="C12" s="108"/>
      <c r="D12" s="40">
        <v>0.2</v>
      </c>
      <c r="E12" s="16">
        <f>E10*D12</f>
        <v>0</v>
      </c>
      <c r="J12"/>
    </row>
    <row r="13" spans="2:10" s="3" customFormat="1" ht="20.25" customHeight="1">
      <c r="B13" s="17"/>
      <c r="C13" s="18"/>
      <c r="D13" s="19" t="s">
        <v>17</v>
      </c>
      <c r="E13" s="20">
        <f>SUM(E10:E12)</f>
        <v>0</v>
      </c>
      <c r="J13"/>
    </row>
    <row r="14" spans="2:10" s="3" customFormat="1" ht="12.75">
      <c r="B14" s="21" t="s">
        <v>18</v>
      </c>
      <c r="C14" s="22"/>
      <c r="D14" s="23"/>
      <c r="E14" s="24"/>
      <c r="J14"/>
    </row>
    <row r="15" spans="2:10" s="3" customFormat="1" ht="12.75">
      <c r="B15" s="25" t="s">
        <v>19</v>
      </c>
      <c r="C15" s="26"/>
      <c r="D15" s="27" t="s">
        <v>20</v>
      </c>
      <c r="E15" s="28" t="s">
        <v>21</v>
      </c>
      <c r="J15"/>
    </row>
    <row r="16" spans="2:10" s="3" customFormat="1" ht="12.75">
      <c r="B16" s="29"/>
      <c r="C16" s="30" t="s">
        <v>22</v>
      </c>
      <c r="D16" s="31">
        <v>0.2</v>
      </c>
      <c r="E16" s="32">
        <f>(E13*D16)</f>
        <v>0</v>
      </c>
      <c r="J16"/>
    </row>
    <row r="17" spans="2:10" s="3" customFormat="1" ht="12.75">
      <c r="B17" s="33"/>
      <c r="C17" s="30" t="s">
        <v>23</v>
      </c>
      <c r="D17" s="34">
        <v>0.08</v>
      </c>
      <c r="E17" s="32">
        <f>(E13*D17)</f>
        <v>0</v>
      </c>
      <c r="J17"/>
    </row>
    <row r="18" spans="2:10" s="3" customFormat="1" ht="12.75">
      <c r="B18" s="33"/>
      <c r="C18" s="30" t="s">
        <v>24</v>
      </c>
      <c r="D18" s="34">
        <v>0.015</v>
      </c>
      <c r="E18" s="32">
        <f>(E13*D18)</f>
        <v>0</v>
      </c>
      <c r="J18"/>
    </row>
    <row r="19" spans="2:10" s="3" customFormat="1" ht="12.75">
      <c r="B19" s="33"/>
      <c r="C19" s="30" t="s">
        <v>25</v>
      </c>
      <c r="D19" s="34">
        <v>0.01</v>
      </c>
      <c r="E19" s="32">
        <f>(E13*D19)</f>
        <v>0</v>
      </c>
      <c r="J19"/>
    </row>
    <row r="20" spans="2:10" s="3" customFormat="1" ht="12.75">
      <c r="B20" s="36" t="s">
        <v>26</v>
      </c>
      <c r="C20" s="30" t="s">
        <v>27</v>
      </c>
      <c r="D20" s="34">
        <v>0.006</v>
      </c>
      <c r="E20" s="32">
        <f>(E13*D20)</f>
        <v>0</v>
      </c>
      <c r="J20"/>
    </row>
    <row r="21" spans="2:10" s="3" customFormat="1" ht="12.75">
      <c r="B21" s="33"/>
      <c r="C21" s="30" t="s">
        <v>28</v>
      </c>
      <c r="D21" s="34">
        <v>0.002</v>
      </c>
      <c r="E21" s="32">
        <f>(E13*D21)</f>
        <v>0</v>
      </c>
      <c r="J21"/>
    </row>
    <row r="22" spans="2:10" s="3" customFormat="1" ht="12.75">
      <c r="B22" s="33"/>
      <c r="C22" s="30" t="s">
        <v>29</v>
      </c>
      <c r="D22" s="34">
        <v>0.025</v>
      </c>
      <c r="E22" s="32">
        <f>(E13*D22)</f>
        <v>0</v>
      </c>
      <c r="J22"/>
    </row>
    <row r="23" spans="2:10" s="3" customFormat="1" ht="12.75">
      <c r="B23" s="33"/>
      <c r="C23" s="30" t="s">
        <v>30</v>
      </c>
      <c r="D23" s="34">
        <v>0.03</v>
      </c>
      <c r="E23" s="32">
        <f>(E13*D23)</f>
        <v>0</v>
      </c>
      <c r="J23"/>
    </row>
    <row r="24" spans="2:10" s="3" customFormat="1" ht="12.75">
      <c r="B24" s="37"/>
      <c r="C24" s="18"/>
      <c r="D24" s="38" t="s">
        <v>31</v>
      </c>
      <c r="E24" s="20">
        <f>SUM(E16:E23)</f>
        <v>0</v>
      </c>
      <c r="J24"/>
    </row>
    <row r="25" spans="2:10" s="3" customFormat="1" ht="12.75">
      <c r="B25" s="33"/>
      <c r="C25" s="39" t="s">
        <v>32</v>
      </c>
      <c r="D25" s="40">
        <v>0.0833</v>
      </c>
      <c r="E25" s="16">
        <f>E13*D25</f>
        <v>0</v>
      </c>
      <c r="J25"/>
    </row>
    <row r="26" spans="2:10" s="3" customFormat="1" ht="12.75">
      <c r="B26" s="33"/>
      <c r="C26" s="30" t="s">
        <v>33</v>
      </c>
      <c r="D26" s="34">
        <v>0.1111</v>
      </c>
      <c r="E26" s="32">
        <f>E13*D26</f>
        <v>0</v>
      </c>
      <c r="J26"/>
    </row>
    <row r="27" spans="2:10" s="3" customFormat="1" ht="12.75">
      <c r="B27" s="33"/>
      <c r="C27" s="30" t="s">
        <v>34</v>
      </c>
      <c r="D27" s="34">
        <v>0.0194</v>
      </c>
      <c r="E27" s="32">
        <f>E13*D27</f>
        <v>0</v>
      </c>
      <c r="J27"/>
    </row>
    <row r="28" spans="2:10" s="3" customFormat="1" ht="12.75">
      <c r="B28" s="36" t="s">
        <v>35</v>
      </c>
      <c r="C28" s="30" t="s">
        <v>36</v>
      </c>
      <c r="D28" s="34">
        <v>0.0159</v>
      </c>
      <c r="E28" s="32">
        <f>E13*D28</f>
        <v>0</v>
      </c>
      <c r="J28"/>
    </row>
    <row r="29" spans="2:10" s="3" customFormat="1" ht="12.75">
      <c r="B29" s="33"/>
      <c r="C29" s="30" t="s">
        <v>37</v>
      </c>
      <c r="D29" s="34">
        <v>0.0028</v>
      </c>
      <c r="E29" s="32">
        <f>E13*D29</f>
        <v>0</v>
      </c>
      <c r="J29"/>
    </row>
    <row r="30" spans="2:10" s="3" customFormat="1" ht="12.75">
      <c r="B30" s="33"/>
      <c r="C30" s="30" t="s">
        <v>38</v>
      </c>
      <c r="D30" s="34">
        <v>0.0039</v>
      </c>
      <c r="E30" s="32">
        <f>E13*D30</f>
        <v>0</v>
      </c>
      <c r="J30"/>
    </row>
    <row r="31" spans="2:10" s="3" customFormat="1" ht="12.75">
      <c r="B31" s="33"/>
      <c r="C31" s="30" t="s">
        <v>39</v>
      </c>
      <c r="D31" s="34">
        <v>0.0006000000000000001</v>
      </c>
      <c r="E31" s="32">
        <f>E13*D31</f>
        <v>0</v>
      </c>
      <c r="J31"/>
    </row>
    <row r="32" spans="2:10" s="3" customFormat="1" ht="12.75">
      <c r="B32" s="37"/>
      <c r="C32" s="18"/>
      <c r="D32" s="38" t="s">
        <v>40</v>
      </c>
      <c r="E32" s="20">
        <f>SUM(E25:E31)</f>
        <v>0</v>
      </c>
      <c r="J32"/>
    </row>
    <row r="33" spans="2:10" s="3" customFormat="1" ht="12.75">
      <c r="B33" s="33"/>
      <c r="C33" s="39" t="s">
        <v>41</v>
      </c>
      <c r="D33" s="41">
        <v>0.0042</v>
      </c>
      <c r="E33" s="16">
        <f>E13*D33</f>
        <v>0</v>
      </c>
      <c r="J33"/>
    </row>
    <row r="34" spans="2:10" s="3" customFormat="1" ht="12.75">
      <c r="B34" s="36" t="s">
        <v>42</v>
      </c>
      <c r="C34" s="30" t="s">
        <v>43</v>
      </c>
      <c r="D34" s="42">
        <f>D17*D33</f>
        <v>0.000336</v>
      </c>
      <c r="E34" s="32">
        <f>E13*D34</f>
        <v>0</v>
      </c>
      <c r="J34"/>
    </row>
    <row r="35" spans="2:10" s="3" customFormat="1" ht="12.75">
      <c r="B35" s="33"/>
      <c r="C35" s="30" t="s">
        <v>44</v>
      </c>
      <c r="D35" s="42">
        <v>0.0435</v>
      </c>
      <c r="E35" s="32">
        <f>E13*D35</f>
        <v>0</v>
      </c>
      <c r="J35"/>
    </row>
    <row r="36" spans="2:10" s="3" customFormat="1" ht="12.75">
      <c r="B36" s="37"/>
      <c r="C36" s="18"/>
      <c r="D36" s="38" t="s">
        <v>45</v>
      </c>
      <c r="E36" s="20">
        <f>SUM(E33:E35)</f>
        <v>0</v>
      </c>
      <c r="J36"/>
    </row>
    <row r="37" spans="2:10" s="3" customFormat="1" ht="12.75">
      <c r="B37" s="33"/>
      <c r="C37" s="43" t="s">
        <v>46</v>
      </c>
      <c r="D37" s="23"/>
      <c r="E37" s="44"/>
      <c r="J37"/>
    </row>
    <row r="38" spans="2:10" s="3" customFormat="1" ht="12.75">
      <c r="B38" s="36" t="s">
        <v>47</v>
      </c>
      <c r="C38" s="39" t="s">
        <v>48</v>
      </c>
      <c r="D38" s="40"/>
      <c r="E38" s="16">
        <f>SUM(D16:D23)*E32</f>
        <v>0</v>
      </c>
      <c r="J38"/>
    </row>
    <row r="39" spans="2:10" s="3" customFormat="1" ht="12.75">
      <c r="B39" s="37"/>
      <c r="C39" s="18"/>
      <c r="D39" s="38" t="s">
        <v>49</v>
      </c>
      <c r="E39" s="20">
        <f>SUM(E37:E38)</f>
        <v>0</v>
      </c>
      <c r="J39"/>
    </row>
    <row r="40" spans="2:10" s="3" customFormat="1" ht="12.75">
      <c r="B40" s="36" t="s">
        <v>50</v>
      </c>
      <c r="C40" s="43" t="s">
        <v>51</v>
      </c>
      <c r="D40" s="23"/>
      <c r="E40" s="44"/>
      <c r="J40"/>
    </row>
    <row r="41" spans="2:10" s="3" customFormat="1" ht="12.75">
      <c r="B41" s="33"/>
      <c r="C41" s="39" t="s">
        <v>52</v>
      </c>
      <c r="D41" s="40"/>
      <c r="E41" s="16">
        <f>D17*E33</f>
        <v>0</v>
      </c>
      <c r="J41"/>
    </row>
    <row r="42" spans="2:10" s="3" customFormat="1" ht="12.75">
      <c r="B42" s="37"/>
      <c r="C42" s="18"/>
      <c r="D42" s="38" t="s">
        <v>53</v>
      </c>
      <c r="E42" s="20">
        <f>SUM(E40:E41)</f>
        <v>0</v>
      </c>
      <c r="J42"/>
    </row>
    <row r="43" spans="2:10" s="3" customFormat="1" ht="12.75">
      <c r="B43" s="36" t="s">
        <v>54</v>
      </c>
      <c r="C43" s="43" t="s">
        <v>55</v>
      </c>
      <c r="D43" s="23"/>
      <c r="E43" s="44"/>
      <c r="J43"/>
    </row>
    <row r="44" spans="2:10" s="3" customFormat="1" ht="12.75">
      <c r="B44" s="33"/>
      <c r="C44" s="39" t="s">
        <v>56</v>
      </c>
      <c r="D44" s="40">
        <v>0</v>
      </c>
      <c r="E44" s="16">
        <f>(E31*D44)</f>
        <v>0</v>
      </c>
      <c r="J44"/>
    </row>
    <row r="45" spans="2:10" s="3" customFormat="1" ht="12.75">
      <c r="B45" s="37"/>
      <c r="C45" s="18"/>
      <c r="D45" s="38" t="s">
        <v>57</v>
      </c>
      <c r="E45" s="20">
        <f>SUM(E43:E44)</f>
        <v>0</v>
      </c>
      <c r="J45"/>
    </row>
    <row r="46" spans="2:10" s="3" customFormat="1" ht="19.5" customHeight="1">
      <c r="B46" s="33"/>
      <c r="C46" s="46" t="s">
        <v>58</v>
      </c>
      <c r="D46" s="47"/>
      <c r="E46" s="48">
        <f>SUM(E24+E32+E36+E39+E42+E45)</f>
        <v>0</v>
      </c>
      <c r="J46"/>
    </row>
    <row r="47" spans="2:10" s="3" customFormat="1" ht="19.5" customHeight="1">
      <c r="B47" s="49"/>
      <c r="C47" s="50" t="s">
        <v>59</v>
      </c>
      <c r="D47" s="50"/>
      <c r="E47" s="51">
        <f>SUM(E13+E46)</f>
        <v>0</v>
      </c>
      <c r="J47"/>
    </row>
    <row r="48" spans="2:10" s="3" customFormat="1" ht="12.75">
      <c r="B48"/>
      <c r="C48"/>
      <c r="D48" s="52"/>
      <c r="E48" s="53"/>
      <c r="J48"/>
    </row>
    <row r="49" spans="2:10" s="3" customFormat="1" ht="12.75">
      <c r="B49" s="54" t="s">
        <v>60</v>
      </c>
      <c r="C49" s="54"/>
      <c r="D49" s="55"/>
      <c r="E49" s="56"/>
      <c r="J49"/>
    </row>
    <row r="50" spans="2:10" s="3" customFormat="1" ht="13.5">
      <c r="B50" s="57" t="s">
        <v>61</v>
      </c>
      <c r="C50" s="57"/>
      <c r="D50" s="58"/>
      <c r="E50" s="58" t="s">
        <v>10</v>
      </c>
      <c r="J50"/>
    </row>
    <row r="51" spans="2:10" s="3" customFormat="1" ht="12.75">
      <c r="B51" s="59"/>
      <c r="C51" s="60" t="s">
        <v>62</v>
      </c>
      <c r="D51" s="61"/>
      <c r="E51" s="62"/>
      <c r="J51"/>
    </row>
    <row r="52" spans="2:10" s="3" customFormat="1" ht="12.75">
      <c r="B52" s="63"/>
      <c r="C52" s="60" t="s">
        <v>63</v>
      </c>
      <c r="D52" s="61"/>
      <c r="E52" s="62"/>
      <c r="J52"/>
    </row>
    <row r="53" spans="2:10" s="3" customFormat="1" ht="12.75">
      <c r="B53" s="63"/>
      <c r="C53" s="60" t="s">
        <v>64</v>
      </c>
      <c r="D53" s="61"/>
      <c r="E53" s="62"/>
      <c r="J53"/>
    </row>
    <row r="54" spans="2:10" s="3" customFormat="1" ht="12.75">
      <c r="B54" s="63"/>
      <c r="C54" s="60" t="s">
        <v>65</v>
      </c>
      <c r="D54" s="61"/>
      <c r="E54" s="62"/>
      <c r="J54"/>
    </row>
    <row r="55" spans="2:10" s="3" customFormat="1" ht="12.75">
      <c r="B55" s="63"/>
      <c r="C55" s="60" t="s">
        <v>66</v>
      </c>
      <c r="D55" s="61"/>
      <c r="E55" s="62"/>
      <c r="J55"/>
    </row>
    <row r="56" spans="2:10" s="3" customFormat="1" ht="12.75">
      <c r="B56" s="63" t="s">
        <v>67</v>
      </c>
      <c r="C56" s="60" t="s">
        <v>68</v>
      </c>
      <c r="D56" s="61"/>
      <c r="E56" s="62"/>
      <c r="J56"/>
    </row>
    <row r="57" spans="2:10" s="3" customFormat="1" ht="12.75">
      <c r="B57" s="63"/>
      <c r="C57" s="60" t="s">
        <v>69</v>
      </c>
      <c r="D57" s="61"/>
      <c r="E57" s="62"/>
      <c r="J57"/>
    </row>
    <row r="58" spans="2:10" s="3" customFormat="1" ht="12.75">
      <c r="B58" s="63"/>
      <c r="C58" s="60" t="s">
        <v>70</v>
      </c>
      <c r="D58" s="61"/>
      <c r="E58" s="62"/>
      <c r="J58"/>
    </row>
    <row r="59" spans="2:10" s="3" customFormat="1" ht="12.75">
      <c r="B59" s="63"/>
      <c r="C59" s="64" t="s">
        <v>71</v>
      </c>
      <c r="D59" s="65"/>
      <c r="E59" s="62"/>
      <c r="J59"/>
    </row>
    <row r="60" spans="2:10" s="3" customFormat="1" ht="12.75">
      <c r="B60" s="63"/>
      <c r="C60" s="66" t="s">
        <v>72</v>
      </c>
      <c r="D60" s="67"/>
      <c r="E60" s="67">
        <f>SUM(E51:E59)</f>
        <v>0</v>
      </c>
      <c r="J60"/>
    </row>
    <row r="61" spans="2:10" s="3" customFormat="1" ht="12.75">
      <c r="B61" s="68"/>
      <c r="C61" s="68" t="s">
        <v>73</v>
      </c>
      <c r="D61" s="69"/>
      <c r="E61" s="65"/>
      <c r="J61"/>
    </row>
    <row r="62" spans="2:10" s="3" customFormat="1" ht="12.75">
      <c r="B62" s="70"/>
      <c r="C62" s="70" t="s">
        <v>74</v>
      </c>
      <c r="D62" s="71"/>
      <c r="E62" s="109"/>
      <c r="J62"/>
    </row>
    <row r="63" spans="2:10" s="3" customFormat="1" ht="18" customHeight="1">
      <c r="B63" s="64"/>
      <c r="C63" s="64" t="s">
        <v>75</v>
      </c>
      <c r="D63" s="72"/>
      <c r="E63" s="62"/>
      <c r="J63"/>
    </row>
    <row r="64" spans="2:10" s="3" customFormat="1" ht="19.5" customHeight="1">
      <c r="B64" s="73"/>
      <c r="C64" s="50" t="s">
        <v>76</v>
      </c>
      <c r="D64" s="74"/>
      <c r="E64" s="51">
        <f>SUM(E60:E63)</f>
        <v>0</v>
      </c>
      <c r="J64"/>
    </row>
    <row r="65" spans="2:10" s="3" customFormat="1" ht="12.75">
      <c r="B65" s="75"/>
      <c r="C65" s="75"/>
      <c r="D65" s="76"/>
      <c r="E65" s="77"/>
      <c r="J65"/>
    </row>
    <row r="66" spans="2:10" s="3" customFormat="1" ht="12.75">
      <c r="B66" s="54" t="s">
        <v>77</v>
      </c>
      <c r="C66" s="54"/>
      <c r="D66" s="55"/>
      <c r="E66" s="55"/>
      <c r="J66"/>
    </row>
    <row r="67" spans="2:10" s="3" customFormat="1" ht="13.5">
      <c r="B67" s="57" t="s">
        <v>78</v>
      </c>
      <c r="C67" s="57"/>
      <c r="D67" s="58"/>
      <c r="E67" s="58" t="s">
        <v>10</v>
      </c>
      <c r="J67"/>
    </row>
    <row r="68" spans="2:10" s="3" customFormat="1" ht="12.75">
      <c r="B68" s="21"/>
      <c r="C68" s="119" t="s">
        <v>79</v>
      </c>
      <c r="D68" s="79"/>
      <c r="E68" s="110">
        <f>D68*C10*2*22</f>
        <v>0</v>
      </c>
      <c r="J68"/>
    </row>
    <row r="69" spans="2:10" s="3" customFormat="1" ht="12.75">
      <c r="B69" s="81"/>
      <c r="C69" s="111" t="s">
        <v>95</v>
      </c>
      <c r="D69" s="83">
        <v>0.03</v>
      </c>
      <c r="E69" s="112">
        <f>-E10*D69</f>
        <v>0</v>
      </c>
      <c r="J69"/>
    </row>
    <row r="70" spans="2:10" s="3" customFormat="1" ht="12.75">
      <c r="B70" s="81"/>
      <c r="C70" s="111" t="s">
        <v>96</v>
      </c>
      <c r="D70" s="113"/>
      <c r="E70" s="114">
        <f>D70*C10</f>
        <v>0</v>
      </c>
      <c r="J70"/>
    </row>
    <row r="71" spans="2:10" s="3" customFormat="1" ht="12.75">
      <c r="B71" s="81"/>
      <c r="C71" s="120" t="s">
        <v>97</v>
      </c>
      <c r="D71" s="116">
        <v>0.2</v>
      </c>
      <c r="E71" s="117">
        <f>-D71*E70</f>
        <v>0</v>
      </c>
      <c r="J71"/>
    </row>
    <row r="72" spans="2:10" s="3" customFormat="1" ht="19.5" customHeight="1">
      <c r="B72" s="73"/>
      <c r="C72" s="85" t="s">
        <v>81</v>
      </c>
      <c r="D72" s="86"/>
      <c r="E72" s="87">
        <f>SUM(E68:E71)</f>
        <v>0</v>
      </c>
      <c r="J72"/>
    </row>
    <row r="73" spans="2:10" s="3" customFormat="1" ht="12.75">
      <c r="B73"/>
      <c r="C73"/>
      <c r="D73" s="52"/>
      <c r="E73" s="52"/>
      <c r="J73"/>
    </row>
    <row r="74" spans="2:10" s="3" customFormat="1" ht="12.75">
      <c r="B74" s="54" t="s">
        <v>82</v>
      </c>
      <c r="C74" s="54"/>
      <c r="D74" s="55"/>
      <c r="E74" s="55"/>
      <c r="J74"/>
    </row>
    <row r="75" spans="2:10" s="3" customFormat="1" ht="13.5">
      <c r="B75" s="57" t="s">
        <v>83</v>
      </c>
      <c r="C75" s="57"/>
      <c r="D75" s="58" t="s">
        <v>20</v>
      </c>
      <c r="E75" s="58" t="s">
        <v>10</v>
      </c>
      <c r="J75"/>
    </row>
    <row r="76" spans="2:10" s="3" customFormat="1" ht="12.75">
      <c r="B76" s="88"/>
      <c r="C76" s="59"/>
      <c r="D76" s="89"/>
      <c r="E76" s="90"/>
      <c r="J76"/>
    </row>
    <row r="77" spans="2:10" s="3" customFormat="1" ht="12.75">
      <c r="B77" s="63"/>
      <c r="C77" s="70"/>
      <c r="D77" s="71"/>
      <c r="E77" s="91"/>
      <c r="J77"/>
    </row>
    <row r="78" spans="2:10" s="3" customFormat="1" ht="12.75">
      <c r="B78" s="63"/>
      <c r="C78" s="92" t="s">
        <v>84</v>
      </c>
      <c r="D78" s="93">
        <v>0.045</v>
      </c>
      <c r="E78" s="91">
        <f aca="true" t="shared" si="0" ref="E78:E80">D78*E$103</f>
        <v>0</v>
      </c>
      <c r="J78"/>
    </row>
    <row r="79" spans="2:10" s="3" customFormat="1" ht="12.75">
      <c r="B79" s="63"/>
      <c r="C79" s="94" t="s">
        <v>85</v>
      </c>
      <c r="D79" s="83">
        <v>0.03</v>
      </c>
      <c r="E79" s="61">
        <f t="shared" si="0"/>
        <v>0</v>
      </c>
      <c r="J79"/>
    </row>
    <row r="80" spans="2:10" s="3" customFormat="1" ht="12.75">
      <c r="B80" s="63"/>
      <c r="C80" s="94" t="s">
        <v>86</v>
      </c>
      <c r="D80" s="83">
        <v>0.006500000000000001</v>
      </c>
      <c r="E80" s="61">
        <f t="shared" si="0"/>
        <v>0</v>
      </c>
      <c r="J80"/>
    </row>
    <row r="81" spans="2:10" s="3" customFormat="1" ht="12.75">
      <c r="B81" s="63"/>
      <c r="C81" s="68" t="s">
        <v>87</v>
      </c>
      <c r="D81" s="95"/>
      <c r="E81" s="65"/>
      <c r="J81"/>
    </row>
    <row r="82" spans="2:10" s="3" customFormat="1" ht="12.75">
      <c r="B82" s="63"/>
      <c r="C82" s="63" t="s">
        <v>88</v>
      </c>
      <c r="D82" s="72">
        <v>0.05</v>
      </c>
      <c r="E82" s="96">
        <f>E103*D82</f>
        <v>0</v>
      </c>
      <c r="J82"/>
    </row>
    <row r="83" spans="1:5" ht="19.5" customHeight="1">
      <c r="A83" s="3"/>
      <c r="B83" s="73"/>
      <c r="C83" s="50" t="s">
        <v>89</v>
      </c>
      <c r="D83" s="97"/>
      <c r="E83" s="51">
        <f>SUM(E77:E82)</f>
        <v>0</v>
      </c>
    </row>
    <row r="84" spans="1:5" ht="12.75">
      <c r="A84" s="3"/>
      <c r="D84" s="52"/>
      <c r="E84" s="52"/>
    </row>
    <row r="85" spans="1:5" ht="20.25" customHeight="1">
      <c r="A85" s="3"/>
      <c r="B85" s="49" t="s">
        <v>90</v>
      </c>
      <c r="C85" s="98"/>
      <c r="D85" s="98"/>
      <c r="E85" s="99">
        <f>E47+E64+E72+E83</f>
        <v>0</v>
      </c>
    </row>
    <row r="86" ht="12.75">
      <c r="E86" s="100"/>
    </row>
    <row r="87" ht="18" customHeight="1"/>
    <row r="88" ht="18" customHeight="1"/>
    <row r="89" ht="18" customHeight="1"/>
    <row r="101" ht="12.75">
      <c r="E101" s="101" t="s">
        <v>91</v>
      </c>
    </row>
    <row r="102" ht="12.75">
      <c r="E102" s="102">
        <f>E47+E64+E72</f>
        <v>0</v>
      </c>
    </row>
    <row r="103" ht="12.75">
      <c r="E103" s="102">
        <f>E102/(1-SUM(D77:D82))</f>
        <v>0</v>
      </c>
    </row>
  </sheetData>
  <sheetProtection selectLockedCells="1" selectUnlockedCells="1"/>
  <mergeCells count="8">
    <mergeCell ref="B6:E6"/>
    <mergeCell ref="B7:E7"/>
    <mergeCell ref="B49:C49"/>
    <mergeCell ref="B50:C50"/>
    <mergeCell ref="B66:C66"/>
    <mergeCell ref="B67:C67"/>
    <mergeCell ref="B74:C74"/>
    <mergeCell ref="B75:C7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workbookViewId="0" topLeftCell="A4">
      <selection activeCell="H27" sqref="H27"/>
    </sheetView>
  </sheetViews>
  <sheetFormatPr defaultColWidth="8.00390625" defaultRowHeight="12.75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92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/>
      <c r="E9" s="12"/>
      <c r="J9" s="4" t="s">
        <v>15</v>
      </c>
    </row>
    <row r="10" spans="2:10" s="3" customFormat="1" ht="31.5" customHeight="1">
      <c r="B10" s="13" t="s">
        <v>101</v>
      </c>
      <c r="C10" s="14">
        <v>5</v>
      </c>
      <c r="D10" s="15"/>
      <c r="E10" s="16">
        <f>C10*D10</f>
        <v>0</v>
      </c>
      <c r="J10"/>
    </row>
    <row r="11" spans="2:10" s="3" customFormat="1" ht="12.75" customHeight="1">
      <c r="B11" s="103"/>
      <c r="C11" s="104"/>
      <c r="D11" s="105"/>
      <c r="E11" s="106"/>
      <c r="J11"/>
    </row>
    <row r="12" spans="2:10" s="3" customFormat="1" ht="12.75" customHeight="1">
      <c r="B12" s="107" t="s">
        <v>94</v>
      </c>
      <c r="C12" s="108"/>
      <c r="D12" s="40">
        <v>0.2</v>
      </c>
      <c r="E12" s="16">
        <f>E10*D12</f>
        <v>0</v>
      </c>
      <c r="J12"/>
    </row>
    <row r="13" spans="2:10" s="3" customFormat="1" ht="20.25" customHeight="1">
      <c r="B13" s="17"/>
      <c r="C13" s="18"/>
      <c r="D13" s="19" t="s">
        <v>17</v>
      </c>
      <c r="E13" s="20">
        <f>SUM(E10:E12)</f>
        <v>0</v>
      </c>
      <c r="J13"/>
    </row>
    <row r="14" spans="2:10" s="3" customFormat="1" ht="12.75">
      <c r="B14" s="21" t="s">
        <v>18</v>
      </c>
      <c r="C14" s="22"/>
      <c r="D14" s="23"/>
      <c r="E14" s="24"/>
      <c r="J14"/>
    </row>
    <row r="15" spans="2:10" s="3" customFormat="1" ht="12.75">
      <c r="B15" s="25" t="s">
        <v>19</v>
      </c>
      <c r="C15" s="26"/>
      <c r="D15" s="27" t="s">
        <v>20</v>
      </c>
      <c r="E15" s="28" t="s">
        <v>21</v>
      </c>
      <c r="J15"/>
    </row>
    <row r="16" spans="2:10" s="3" customFormat="1" ht="12.75">
      <c r="B16" s="29"/>
      <c r="C16" s="30" t="s">
        <v>22</v>
      </c>
      <c r="D16" s="31">
        <v>0.2</v>
      </c>
      <c r="E16" s="32">
        <f>(E13*D16)</f>
        <v>0</v>
      </c>
      <c r="J16"/>
    </row>
    <row r="17" spans="2:10" s="3" customFormat="1" ht="12.75">
      <c r="B17" s="33"/>
      <c r="C17" s="30" t="s">
        <v>23</v>
      </c>
      <c r="D17" s="34">
        <v>0.08</v>
      </c>
      <c r="E17" s="32">
        <f>(E13*D17)</f>
        <v>0</v>
      </c>
      <c r="J17"/>
    </row>
    <row r="18" spans="2:10" s="3" customFormat="1" ht="12.75">
      <c r="B18" s="33"/>
      <c r="C18" s="30" t="s">
        <v>24</v>
      </c>
      <c r="D18" s="34">
        <v>0.015</v>
      </c>
      <c r="E18" s="32">
        <f>(E13*D18)</f>
        <v>0</v>
      </c>
      <c r="J18"/>
    </row>
    <row r="19" spans="2:10" s="3" customFormat="1" ht="12.75">
      <c r="B19" s="33"/>
      <c r="C19" s="30" t="s">
        <v>25</v>
      </c>
      <c r="D19" s="34">
        <v>0.01</v>
      </c>
      <c r="E19" s="32">
        <f>(E13*D19)</f>
        <v>0</v>
      </c>
      <c r="J19"/>
    </row>
    <row r="20" spans="2:10" s="3" customFormat="1" ht="12.75">
      <c r="B20" s="36" t="s">
        <v>26</v>
      </c>
      <c r="C20" s="30" t="s">
        <v>27</v>
      </c>
      <c r="D20" s="34">
        <v>0.006</v>
      </c>
      <c r="E20" s="32">
        <f>(E13*D20)</f>
        <v>0</v>
      </c>
      <c r="J20"/>
    </row>
    <row r="21" spans="2:10" s="3" customFormat="1" ht="12.75">
      <c r="B21" s="33"/>
      <c r="C21" s="30" t="s">
        <v>28</v>
      </c>
      <c r="D21" s="34">
        <v>0.002</v>
      </c>
      <c r="E21" s="32">
        <f>(E13*D21)</f>
        <v>0</v>
      </c>
      <c r="J21"/>
    </row>
    <row r="22" spans="2:10" s="3" customFormat="1" ht="12.75">
      <c r="B22" s="33"/>
      <c r="C22" s="30" t="s">
        <v>29</v>
      </c>
      <c r="D22" s="34">
        <v>0.025</v>
      </c>
      <c r="E22" s="32">
        <f>(E13*D22)</f>
        <v>0</v>
      </c>
      <c r="J22"/>
    </row>
    <row r="23" spans="2:10" s="3" customFormat="1" ht="12.75">
      <c r="B23" s="33"/>
      <c r="C23" s="30" t="s">
        <v>30</v>
      </c>
      <c r="D23" s="34">
        <v>0.03</v>
      </c>
      <c r="E23" s="32">
        <f>(E13*D23)</f>
        <v>0</v>
      </c>
      <c r="J23"/>
    </row>
    <row r="24" spans="2:10" s="3" customFormat="1" ht="12.75">
      <c r="B24" s="37"/>
      <c r="C24" s="18"/>
      <c r="D24" s="38" t="s">
        <v>31</v>
      </c>
      <c r="E24" s="20">
        <f>SUM(E16:E23)</f>
        <v>0</v>
      </c>
      <c r="J24"/>
    </row>
    <row r="25" spans="2:10" s="3" customFormat="1" ht="12.75">
      <c r="B25" s="33"/>
      <c r="C25" s="39" t="s">
        <v>32</v>
      </c>
      <c r="D25" s="40">
        <v>0.0833</v>
      </c>
      <c r="E25" s="16">
        <f>E13*D25</f>
        <v>0</v>
      </c>
      <c r="J25"/>
    </row>
    <row r="26" spans="2:10" s="3" customFormat="1" ht="12.75">
      <c r="B26" s="33"/>
      <c r="C26" s="30" t="s">
        <v>33</v>
      </c>
      <c r="D26" s="34">
        <v>0.1111</v>
      </c>
      <c r="E26" s="32">
        <f>E13*D26</f>
        <v>0</v>
      </c>
      <c r="J26"/>
    </row>
    <row r="27" spans="2:10" s="3" customFormat="1" ht="12.75">
      <c r="B27" s="33"/>
      <c r="C27" s="30" t="s">
        <v>34</v>
      </c>
      <c r="D27" s="34">
        <v>0.0194</v>
      </c>
      <c r="E27" s="32">
        <f>E13*D27</f>
        <v>0</v>
      </c>
      <c r="J27"/>
    </row>
    <row r="28" spans="2:10" s="3" customFormat="1" ht="12.75">
      <c r="B28" s="36" t="s">
        <v>35</v>
      </c>
      <c r="C28" s="30" t="s">
        <v>36</v>
      </c>
      <c r="D28" s="34">
        <v>0.0159</v>
      </c>
      <c r="E28" s="32">
        <f>E13*D28</f>
        <v>0</v>
      </c>
      <c r="J28"/>
    </row>
    <row r="29" spans="2:10" s="3" customFormat="1" ht="12.75">
      <c r="B29" s="33"/>
      <c r="C29" s="30" t="s">
        <v>37</v>
      </c>
      <c r="D29" s="34">
        <v>0.0028</v>
      </c>
      <c r="E29" s="32">
        <f>E13*D29</f>
        <v>0</v>
      </c>
      <c r="J29"/>
    </row>
    <row r="30" spans="2:10" s="3" customFormat="1" ht="12.75">
      <c r="B30" s="33"/>
      <c r="C30" s="30" t="s">
        <v>38</v>
      </c>
      <c r="D30" s="34">
        <v>0.0039</v>
      </c>
      <c r="E30" s="32">
        <f>E13*D30</f>
        <v>0</v>
      </c>
      <c r="J30"/>
    </row>
    <row r="31" spans="2:10" s="3" customFormat="1" ht="12.75">
      <c r="B31" s="33"/>
      <c r="C31" s="30" t="s">
        <v>39</v>
      </c>
      <c r="D31" s="34">
        <v>0.0006000000000000001</v>
      </c>
      <c r="E31" s="32">
        <f>E13*D31</f>
        <v>0</v>
      </c>
      <c r="J31"/>
    </row>
    <row r="32" spans="2:10" s="3" customFormat="1" ht="12.75">
      <c r="B32" s="37"/>
      <c r="C32" s="18"/>
      <c r="D32" s="38" t="s">
        <v>40</v>
      </c>
      <c r="E32" s="20">
        <f>SUM(E25:E31)</f>
        <v>0</v>
      </c>
      <c r="J32"/>
    </row>
    <row r="33" spans="2:10" s="3" customFormat="1" ht="12.75">
      <c r="B33" s="33"/>
      <c r="C33" s="39" t="s">
        <v>41</v>
      </c>
      <c r="D33" s="41">
        <v>0.0042</v>
      </c>
      <c r="E33" s="16">
        <f>E13*D33</f>
        <v>0</v>
      </c>
      <c r="J33"/>
    </row>
    <row r="34" spans="2:10" s="3" customFormat="1" ht="12.75">
      <c r="B34" s="36" t="s">
        <v>42</v>
      </c>
      <c r="C34" s="30" t="s">
        <v>43</v>
      </c>
      <c r="D34" s="42">
        <f>D17*D33</f>
        <v>0.000336</v>
      </c>
      <c r="E34" s="32">
        <f>E13*D34</f>
        <v>0</v>
      </c>
      <c r="J34"/>
    </row>
    <row r="35" spans="2:10" s="3" customFormat="1" ht="12.75">
      <c r="B35" s="33"/>
      <c r="C35" s="30" t="s">
        <v>44</v>
      </c>
      <c r="D35" s="42">
        <v>0.0435</v>
      </c>
      <c r="E35" s="32">
        <f>E13*D35</f>
        <v>0</v>
      </c>
      <c r="J35"/>
    </row>
    <row r="36" spans="2:10" s="3" customFormat="1" ht="12.75">
      <c r="B36" s="37"/>
      <c r="C36" s="18"/>
      <c r="D36" s="38" t="s">
        <v>45</v>
      </c>
      <c r="E36" s="20">
        <f>SUM(E33:E35)</f>
        <v>0</v>
      </c>
      <c r="J36"/>
    </row>
    <row r="37" spans="2:10" s="3" customFormat="1" ht="12.75">
      <c r="B37" s="33"/>
      <c r="C37" s="43" t="s">
        <v>46</v>
      </c>
      <c r="D37" s="23"/>
      <c r="E37" s="44"/>
      <c r="J37"/>
    </row>
    <row r="38" spans="2:10" s="3" customFormat="1" ht="12.75">
      <c r="B38" s="36" t="s">
        <v>47</v>
      </c>
      <c r="C38" s="39" t="s">
        <v>48</v>
      </c>
      <c r="D38" s="40"/>
      <c r="E38" s="16">
        <f>SUM(D16:D23)*E32</f>
        <v>0</v>
      </c>
      <c r="J38"/>
    </row>
    <row r="39" spans="2:10" s="3" customFormat="1" ht="12.75">
      <c r="B39" s="37"/>
      <c r="C39" s="18"/>
      <c r="D39" s="38" t="s">
        <v>49</v>
      </c>
      <c r="E39" s="20">
        <f>SUM(E37:E38)</f>
        <v>0</v>
      </c>
      <c r="J39"/>
    </row>
    <row r="40" spans="2:10" s="3" customFormat="1" ht="12.75">
      <c r="B40" s="36" t="s">
        <v>50</v>
      </c>
      <c r="C40" s="43" t="s">
        <v>51</v>
      </c>
      <c r="D40" s="23"/>
      <c r="E40" s="44"/>
      <c r="J40"/>
    </row>
    <row r="41" spans="2:10" s="3" customFormat="1" ht="12.75">
      <c r="B41" s="33"/>
      <c r="C41" s="39" t="s">
        <v>52</v>
      </c>
      <c r="D41" s="40"/>
      <c r="E41" s="16">
        <f>D17*E33</f>
        <v>0</v>
      </c>
      <c r="J41"/>
    </row>
    <row r="42" spans="2:10" s="3" customFormat="1" ht="12.75">
      <c r="B42" s="37"/>
      <c r="C42" s="18"/>
      <c r="D42" s="38" t="s">
        <v>53</v>
      </c>
      <c r="E42" s="20">
        <f>SUM(E40:E41)</f>
        <v>0</v>
      </c>
      <c r="J42"/>
    </row>
    <row r="43" spans="2:10" s="3" customFormat="1" ht="12.75">
      <c r="B43" s="36" t="s">
        <v>54</v>
      </c>
      <c r="C43" s="43" t="s">
        <v>55</v>
      </c>
      <c r="D43" s="23"/>
      <c r="E43" s="44"/>
      <c r="J43"/>
    </row>
    <row r="44" spans="2:10" s="3" customFormat="1" ht="12.75">
      <c r="B44" s="33"/>
      <c r="C44" s="39" t="s">
        <v>56</v>
      </c>
      <c r="D44" s="40">
        <v>0</v>
      </c>
      <c r="E44" s="16">
        <f>(E31*D44)</f>
        <v>0</v>
      </c>
      <c r="J44"/>
    </row>
    <row r="45" spans="2:10" s="3" customFormat="1" ht="12.75">
      <c r="B45" s="37"/>
      <c r="C45" s="18"/>
      <c r="D45" s="38" t="s">
        <v>57</v>
      </c>
      <c r="E45" s="20">
        <f>SUM(E43:E44)</f>
        <v>0</v>
      </c>
      <c r="J45"/>
    </row>
    <row r="46" spans="2:10" s="3" customFormat="1" ht="19.5" customHeight="1">
      <c r="B46" s="33"/>
      <c r="C46" s="46" t="s">
        <v>58</v>
      </c>
      <c r="D46" s="47"/>
      <c r="E46" s="48">
        <f>SUM(E24+E32+E36+E39+E42+E45)</f>
        <v>0</v>
      </c>
      <c r="J46"/>
    </row>
    <row r="47" spans="2:10" s="3" customFormat="1" ht="19.5" customHeight="1">
      <c r="B47" s="49"/>
      <c r="C47" s="50" t="s">
        <v>59</v>
      </c>
      <c r="D47" s="50"/>
      <c r="E47" s="51">
        <f>SUM(E13+E46)</f>
        <v>0</v>
      </c>
      <c r="J47"/>
    </row>
    <row r="48" spans="2:10" s="3" customFormat="1" ht="12.75">
      <c r="B48"/>
      <c r="C48"/>
      <c r="D48" s="52"/>
      <c r="E48" s="53"/>
      <c r="J48"/>
    </row>
    <row r="49" spans="2:10" s="3" customFormat="1" ht="12.75">
      <c r="B49" s="54" t="s">
        <v>60</v>
      </c>
      <c r="C49" s="54"/>
      <c r="D49" s="55"/>
      <c r="E49" s="56"/>
      <c r="J49"/>
    </row>
    <row r="50" spans="2:10" s="3" customFormat="1" ht="13.5">
      <c r="B50" s="57" t="s">
        <v>61</v>
      </c>
      <c r="C50" s="57"/>
      <c r="D50" s="58"/>
      <c r="E50" s="58" t="s">
        <v>10</v>
      </c>
      <c r="J50"/>
    </row>
    <row r="51" spans="2:10" s="3" customFormat="1" ht="12.75">
      <c r="B51" s="59"/>
      <c r="C51" s="60" t="s">
        <v>62</v>
      </c>
      <c r="D51" s="61"/>
      <c r="E51" s="62"/>
      <c r="J51"/>
    </row>
    <row r="52" spans="2:10" s="3" customFormat="1" ht="12.75">
      <c r="B52" s="63"/>
      <c r="C52" s="60" t="s">
        <v>63</v>
      </c>
      <c r="D52" s="61"/>
      <c r="E52" s="62"/>
      <c r="J52"/>
    </row>
    <row r="53" spans="2:10" s="3" customFormat="1" ht="12.75">
      <c r="B53" s="63"/>
      <c r="C53" s="60" t="s">
        <v>64</v>
      </c>
      <c r="D53" s="61"/>
      <c r="E53" s="62"/>
      <c r="J53"/>
    </row>
    <row r="54" spans="2:10" s="3" customFormat="1" ht="12.75">
      <c r="B54" s="63"/>
      <c r="C54" s="60" t="s">
        <v>65</v>
      </c>
      <c r="D54" s="61"/>
      <c r="E54" s="62"/>
      <c r="J54"/>
    </row>
    <row r="55" spans="2:10" s="3" customFormat="1" ht="12.75">
      <c r="B55" s="63"/>
      <c r="C55" s="60" t="s">
        <v>66</v>
      </c>
      <c r="D55" s="61"/>
      <c r="E55" s="62"/>
      <c r="J55"/>
    </row>
    <row r="56" spans="2:10" s="3" customFormat="1" ht="12.75">
      <c r="B56" s="63" t="s">
        <v>67</v>
      </c>
      <c r="C56" s="60" t="s">
        <v>68</v>
      </c>
      <c r="D56" s="61"/>
      <c r="E56" s="62"/>
      <c r="J56"/>
    </row>
    <row r="57" spans="2:10" s="3" customFormat="1" ht="12.75">
      <c r="B57" s="63"/>
      <c r="C57" s="60" t="s">
        <v>69</v>
      </c>
      <c r="D57" s="61"/>
      <c r="E57" s="62"/>
      <c r="J57"/>
    </row>
    <row r="58" spans="2:10" s="3" customFormat="1" ht="12.75">
      <c r="B58" s="63"/>
      <c r="C58" s="60" t="s">
        <v>70</v>
      </c>
      <c r="D58" s="61"/>
      <c r="E58" s="62"/>
      <c r="J58"/>
    </row>
    <row r="59" spans="2:10" s="3" customFormat="1" ht="12.75">
      <c r="B59" s="63"/>
      <c r="C59" s="64" t="s">
        <v>71</v>
      </c>
      <c r="D59" s="65"/>
      <c r="E59" s="62"/>
      <c r="J59"/>
    </row>
    <row r="60" spans="2:10" s="3" customFormat="1" ht="12.75">
      <c r="B60" s="63"/>
      <c r="C60" s="66" t="s">
        <v>72</v>
      </c>
      <c r="D60" s="67"/>
      <c r="E60" s="67">
        <f>SUM(E51:E59)</f>
        <v>0</v>
      </c>
      <c r="J60"/>
    </row>
    <row r="61" spans="2:10" s="3" customFormat="1" ht="12.75">
      <c r="B61" s="68"/>
      <c r="C61" s="68" t="s">
        <v>73</v>
      </c>
      <c r="D61" s="69"/>
      <c r="E61" s="65"/>
      <c r="J61"/>
    </row>
    <row r="62" spans="2:10" s="3" customFormat="1" ht="12.75">
      <c r="B62" s="70"/>
      <c r="C62" s="70" t="s">
        <v>74</v>
      </c>
      <c r="D62" s="71"/>
      <c r="E62" s="62"/>
      <c r="J62"/>
    </row>
    <row r="63" spans="2:10" s="3" customFormat="1" ht="18" customHeight="1">
      <c r="B63" s="64"/>
      <c r="C63" s="64" t="s">
        <v>75</v>
      </c>
      <c r="D63" s="72"/>
      <c r="E63" s="62"/>
      <c r="J63"/>
    </row>
    <row r="64" spans="2:10" s="3" customFormat="1" ht="19.5" customHeight="1">
      <c r="B64" s="73"/>
      <c r="C64" s="50" t="s">
        <v>76</v>
      </c>
      <c r="D64" s="74"/>
      <c r="E64" s="51">
        <f>SUM(E60:E63)</f>
        <v>0</v>
      </c>
      <c r="J64"/>
    </row>
    <row r="65" spans="2:10" s="3" customFormat="1" ht="12.75">
      <c r="B65" s="75"/>
      <c r="C65" s="75"/>
      <c r="D65" s="76"/>
      <c r="E65" s="77"/>
      <c r="J65"/>
    </row>
    <row r="66" spans="2:10" s="3" customFormat="1" ht="12.75">
      <c r="B66" s="54" t="s">
        <v>77</v>
      </c>
      <c r="C66" s="54"/>
      <c r="D66" s="55"/>
      <c r="E66" s="55"/>
      <c r="J66"/>
    </row>
    <row r="67" spans="2:10" s="3" customFormat="1" ht="13.5">
      <c r="B67" s="57" t="s">
        <v>78</v>
      </c>
      <c r="C67" s="57"/>
      <c r="D67" s="58"/>
      <c r="E67" s="58" t="s">
        <v>10</v>
      </c>
      <c r="J67"/>
    </row>
    <row r="68" spans="2:10" s="3" customFormat="1" ht="12.75">
      <c r="B68" s="21"/>
      <c r="C68" s="119" t="s">
        <v>79</v>
      </c>
      <c r="D68" s="79"/>
      <c r="E68" s="110">
        <f>D68*C10*2*22</f>
        <v>0</v>
      </c>
      <c r="J68"/>
    </row>
    <row r="69" spans="2:10" s="3" customFormat="1" ht="12.75">
      <c r="B69" s="81"/>
      <c r="C69" s="111" t="s">
        <v>95</v>
      </c>
      <c r="D69" s="83">
        <v>0.03</v>
      </c>
      <c r="E69" s="112">
        <f>-E10*D69</f>
        <v>0</v>
      </c>
      <c r="J69"/>
    </row>
    <row r="70" spans="2:10" s="3" customFormat="1" ht="12.75">
      <c r="B70" s="81"/>
      <c r="C70" s="111" t="s">
        <v>96</v>
      </c>
      <c r="D70" s="113"/>
      <c r="E70" s="114">
        <f>D70*C10</f>
        <v>0</v>
      </c>
      <c r="J70"/>
    </row>
    <row r="71" spans="2:10" s="3" customFormat="1" ht="12.75">
      <c r="B71" s="81"/>
      <c r="C71" s="120" t="s">
        <v>97</v>
      </c>
      <c r="D71" s="116">
        <v>0.2</v>
      </c>
      <c r="E71" s="117">
        <f>-D71*E70</f>
        <v>0</v>
      </c>
      <c r="J71"/>
    </row>
    <row r="72" spans="2:10" s="3" customFormat="1" ht="19.5" customHeight="1">
      <c r="B72" s="73"/>
      <c r="C72" s="85" t="s">
        <v>81</v>
      </c>
      <c r="D72" s="86"/>
      <c r="E72" s="87">
        <f>SUM(E68:E71)</f>
        <v>0</v>
      </c>
      <c r="J72"/>
    </row>
    <row r="73" spans="2:10" s="3" customFormat="1" ht="12.75">
      <c r="B73"/>
      <c r="C73"/>
      <c r="D73" s="52"/>
      <c r="E73" s="52"/>
      <c r="J73"/>
    </row>
    <row r="74" spans="2:10" s="3" customFormat="1" ht="12.75">
      <c r="B74" s="54" t="s">
        <v>82</v>
      </c>
      <c r="C74" s="54"/>
      <c r="D74" s="55"/>
      <c r="E74" s="55"/>
      <c r="J74"/>
    </row>
    <row r="75" spans="2:10" s="3" customFormat="1" ht="13.5">
      <c r="B75" s="57" t="s">
        <v>83</v>
      </c>
      <c r="C75" s="57"/>
      <c r="D75" s="58" t="s">
        <v>20</v>
      </c>
      <c r="E75" s="58" t="s">
        <v>10</v>
      </c>
      <c r="J75"/>
    </row>
    <row r="76" spans="2:10" s="3" customFormat="1" ht="12.75">
      <c r="B76" s="88"/>
      <c r="C76" s="59"/>
      <c r="D76" s="89"/>
      <c r="E76" s="90"/>
      <c r="J76"/>
    </row>
    <row r="77" spans="2:10" s="3" customFormat="1" ht="12.75">
      <c r="B77" s="63"/>
      <c r="C77" s="70"/>
      <c r="D77" s="71"/>
      <c r="E77" s="91"/>
      <c r="J77"/>
    </row>
    <row r="78" spans="2:10" s="3" customFormat="1" ht="12.75">
      <c r="B78" s="63"/>
      <c r="C78" s="92" t="s">
        <v>84</v>
      </c>
      <c r="D78" s="93">
        <v>0.045</v>
      </c>
      <c r="E78" s="91">
        <f aca="true" t="shared" si="0" ref="E78:E80">D78*E$103</f>
        <v>0</v>
      </c>
      <c r="J78"/>
    </row>
    <row r="79" spans="2:10" s="3" customFormat="1" ht="12.75">
      <c r="B79" s="63"/>
      <c r="C79" s="94" t="s">
        <v>85</v>
      </c>
      <c r="D79" s="83">
        <v>0.03</v>
      </c>
      <c r="E79" s="61">
        <f t="shared" si="0"/>
        <v>0</v>
      </c>
      <c r="J79"/>
    </row>
    <row r="80" spans="2:10" s="3" customFormat="1" ht="12.75">
      <c r="B80" s="63"/>
      <c r="C80" s="94" t="s">
        <v>86</v>
      </c>
      <c r="D80" s="83">
        <v>0.006500000000000001</v>
      </c>
      <c r="E80" s="61">
        <f t="shared" si="0"/>
        <v>0</v>
      </c>
      <c r="J80"/>
    </row>
    <row r="81" spans="2:10" s="3" customFormat="1" ht="12.75">
      <c r="B81" s="63"/>
      <c r="C81" s="68" t="s">
        <v>87</v>
      </c>
      <c r="D81" s="95"/>
      <c r="E81" s="65"/>
      <c r="J81"/>
    </row>
    <row r="82" spans="2:10" s="3" customFormat="1" ht="12.75">
      <c r="B82" s="63"/>
      <c r="C82" s="63" t="s">
        <v>88</v>
      </c>
      <c r="D82" s="72">
        <v>0.05</v>
      </c>
      <c r="E82" s="96">
        <f>E103*D82</f>
        <v>0</v>
      </c>
      <c r="J82"/>
    </row>
    <row r="83" spans="1:5" ht="19.5" customHeight="1">
      <c r="A83" s="3"/>
      <c r="B83" s="73"/>
      <c r="C83" s="50" t="s">
        <v>89</v>
      </c>
      <c r="D83" s="97"/>
      <c r="E83" s="51">
        <f>SUM(E77:E82)</f>
        <v>0</v>
      </c>
    </row>
    <row r="84" spans="1:5" ht="12.75">
      <c r="A84" s="3"/>
      <c r="D84" s="52"/>
      <c r="E84" s="52"/>
    </row>
    <row r="85" spans="1:5" ht="20.25" customHeight="1">
      <c r="A85" s="3"/>
      <c r="B85" s="49" t="s">
        <v>90</v>
      </c>
      <c r="C85" s="98"/>
      <c r="D85" s="98"/>
      <c r="E85" s="99">
        <f>E47+E64+E72+E83</f>
        <v>0</v>
      </c>
    </row>
    <row r="86" ht="12.75">
      <c r="E86" s="100"/>
    </row>
    <row r="87" ht="18" customHeight="1"/>
    <row r="88" ht="18" customHeight="1"/>
    <row r="89" ht="18" customHeight="1"/>
    <row r="101" ht="12.75">
      <c r="E101" s="101" t="s">
        <v>91</v>
      </c>
    </row>
    <row r="102" ht="12.75">
      <c r="E102" s="102">
        <f>E47+E64+E72</f>
        <v>0</v>
      </c>
    </row>
    <row r="103" ht="12.75">
      <c r="E103" s="102">
        <f>E102/(1-SUM(D77:D82))</f>
        <v>0</v>
      </c>
    </row>
  </sheetData>
  <sheetProtection selectLockedCells="1" selectUnlockedCells="1"/>
  <mergeCells count="8">
    <mergeCell ref="B6:E6"/>
    <mergeCell ref="B7:E7"/>
    <mergeCell ref="B49:C49"/>
    <mergeCell ref="B50:C50"/>
    <mergeCell ref="B66:C66"/>
    <mergeCell ref="B67:C67"/>
    <mergeCell ref="B74:C74"/>
    <mergeCell ref="B75:C7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workbookViewId="0" topLeftCell="A1">
      <selection activeCell="H25" sqref="H25"/>
    </sheetView>
  </sheetViews>
  <sheetFormatPr defaultColWidth="8.00390625" defaultRowHeight="12.75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92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/>
      <c r="E9" s="12"/>
      <c r="J9" s="4" t="s">
        <v>15</v>
      </c>
    </row>
    <row r="10" spans="2:10" s="3" customFormat="1" ht="31.5" customHeight="1">
      <c r="B10" s="13" t="s">
        <v>102</v>
      </c>
      <c r="C10" s="14">
        <v>2</v>
      </c>
      <c r="D10" s="15"/>
      <c r="E10" s="16">
        <f>C10*D10</f>
        <v>0</v>
      </c>
      <c r="J10"/>
    </row>
    <row r="11" spans="2:10" s="3" customFormat="1" ht="12.75" customHeight="1">
      <c r="B11" s="103"/>
      <c r="C11" s="104"/>
      <c r="D11" s="105"/>
      <c r="E11" s="106"/>
      <c r="J11"/>
    </row>
    <row r="12" spans="2:10" s="3" customFormat="1" ht="12.75" customHeight="1">
      <c r="B12" s="107" t="s">
        <v>94</v>
      </c>
      <c r="C12" s="108"/>
      <c r="D12" s="40">
        <v>0.2</v>
      </c>
      <c r="E12" s="16">
        <f>E10*D12</f>
        <v>0</v>
      </c>
      <c r="J12"/>
    </row>
    <row r="13" spans="2:10" s="3" customFormat="1" ht="20.25" customHeight="1">
      <c r="B13" s="17"/>
      <c r="C13" s="18"/>
      <c r="D13" s="19" t="s">
        <v>17</v>
      </c>
      <c r="E13" s="20">
        <f>SUM(E10:E12)</f>
        <v>0</v>
      </c>
      <c r="J13"/>
    </row>
    <row r="14" spans="2:10" s="3" customFormat="1" ht="12.75">
      <c r="B14" s="21" t="s">
        <v>18</v>
      </c>
      <c r="C14" s="22"/>
      <c r="D14" s="23"/>
      <c r="E14" s="24"/>
      <c r="J14"/>
    </row>
    <row r="15" spans="2:10" s="3" customFormat="1" ht="12.75">
      <c r="B15" s="25" t="s">
        <v>19</v>
      </c>
      <c r="C15" s="26"/>
      <c r="D15" s="27" t="s">
        <v>20</v>
      </c>
      <c r="E15" s="28" t="s">
        <v>21</v>
      </c>
      <c r="J15"/>
    </row>
    <row r="16" spans="2:10" s="3" customFormat="1" ht="12.75">
      <c r="B16" s="29"/>
      <c r="C16" s="30" t="s">
        <v>22</v>
      </c>
      <c r="D16" s="31">
        <v>0.2</v>
      </c>
      <c r="E16" s="32">
        <f>(E13*D16)</f>
        <v>0</v>
      </c>
      <c r="J16"/>
    </row>
    <row r="17" spans="2:10" s="3" customFormat="1" ht="12.75">
      <c r="B17" s="33"/>
      <c r="C17" s="30" t="s">
        <v>23</v>
      </c>
      <c r="D17" s="34">
        <v>0.08</v>
      </c>
      <c r="E17" s="32">
        <f>(E13*D17)</f>
        <v>0</v>
      </c>
      <c r="J17"/>
    </row>
    <row r="18" spans="2:10" s="3" customFormat="1" ht="12.75">
      <c r="B18" s="33"/>
      <c r="C18" s="30" t="s">
        <v>24</v>
      </c>
      <c r="D18" s="34">
        <v>0.015</v>
      </c>
      <c r="E18" s="32">
        <f>(E13*D18)</f>
        <v>0</v>
      </c>
      <c r="J18"/>
    </row>
    <row r="19" spans="2:10" s="3" customFormat="1" ht="12.75">
      <c r="B19" s="33"/>
      <c r="C19" s="30" t="s">
        <v>25</v>
      </c>
      <c r="D19" s="34">
        <v>0.01</v>
      </c>
      <c r="E19" s="32">
        <f>(E13*D19)</f>
        <v>0</v>
      </c>
      <c r="J19"/>
    </row>
    <row r="20" spans="2:10" s="3" customFormat="1" ht="12.75">
      <c r="B20" s="36" t="s">
        <v>26</v>
      </c>
      <c r="C20" s="30" t="s">
        <v>27</v>
      </c>
      <c r="D20" s="34">
        <v>0.006</v>
      </c>
      <c r="E20" s="32">
        <f>(E13*D20)</f>
        <v>0</v>
      </c>
      <c r="J20"/>
    </row>
    <row r="21" spans="2:10" s="3" customFormat="1" ht="12.75">
      <c r="B21" s="33"/>
      <c r="C21" s="30" t="s">
        <v>28</v>
      </c>
      <c r="D21" s="34">
        <v>0.002</v>
      </c>
      <c r="E21" s="32">
        <f>(E13*D21)</f>
        <v>0</v>
      </c>
      <c r="J21"/>
    </row>
    <row r="22" spans="2:10" s="3" customFormat="1" ht="12.75">
      <c r="B22" s="33"/>
      <c r="C22" s="30" t="s">
        <v>29</v>
      </c>
      <c r="D22" s="34">
        <v>0.025</v>
      </c>
      <c r="E22" s="32">
        <f>(E13*D22)</f>
        <v>0</v>
      </c>
      <c r="J22"/>
    </row>
    <row r="23" spans="2:10" s="3" customFormat="1" ht="12.75">
      <c r="B23" s="33"/>
      <c r="C23" s="30" t="s">
        <v>30</v>
      </c>
      <c r="D23" s="34">
        <v>0.03</v>
      </c>
      <c r="E23" s="32">
        <f>(E13*D23)</f>
        <v>0</v>
      </c>
      <c r="J23"/>
    </row>
    <row r="24" spans="2:10" s="3" customFormat="1" ht="12.75">
      <c r="B24" s="37"/>
      <c r="C24" s="18"/>
      <c r="D24" s="38" t="s">
        <v>31</v>
      </c>
      <c r="E24" s="20">
        <f>SUM(E16:E23)</f>
        <v>0</v>
      </c>
      <c r="J24"/>
    </row>
    <row r="25" spans="2:10" s="3" customFormat="1" ht="12.75">
      <c r="B25" s="33"/>
      <c r="C25" s="39" t="s">
        <v>32</v>
      </c>
      <c r="D25" s="40">
        <v>0.0833</v>
      </c>
      <c r="E25" s="16">
        <f>E13*D25</f>
        <v>0</v>
      </c>
      <c r="J25"/>
    </row>
    <row r="26" spans="2:10" s="3" customFormat="1" ht="12.75">
      <c r="B26" s="33"/>
      <c r="C26" s="30" t="s">
        <v>33</v>
      </c>
      <c r="D26" s="34">
        <v>0.1111</v>
      </c>
      <c r="E26" s="32">
        <f>E13*D26</f>
        <v>0</v>
      </c>
      <c r="J26"/>
    </row>
    <row r="27" spans="2:10" s="3" customFormat="1" ht="12.75">
      <c r="B27" s="33"/>
      <c r="C27" s="30" t="s">
        <v>34</v>
      </c>
      <c r="D27" s="34">
        <v>0.0194</v>
      </c>
      <c r="E27" s="32">
        <f>E13*D27</f>
        <v>0</v>
      </c>
      <c r="J27"/>
    </row>
    <row r="28" spans="2:10" s="3" customFormat="1" ht="12.75">
      <c r="B28" s="36" t="s">
        <v>35</v>
      </c>
      <c r="C28" s="30" t="s">
        <v>36</v>
      </c>
      <c r="D28" s="34">
        <v>0.0159</v>
      </c>
      <c r="E28" s="32">
        <f>E13*D28</f>
        <v>0</v>
      </c>
      <c r="J28"/>
    </row>
    <row r="29" spans="2:10" s="3" customFormat="1" ht="12.75">
      <c r="B29" s="33"/>
      <c r="C29" s="30" t="s">
        <v>37</v>
      </c>
      <c r="D29" s="34">
        <v>0.0028</v>
      </c>
      <c r="E29" s="32">
        <f>E13*D29</f>
        <v>0</v>
      </c>
      <c r="J29"/>
    </row>
    <row r="30" spans="2:10" s="3" customFormat="1" ht="12.75">
      <c r="B30" s="33"/>
      <c r="C30" s="30" t="s">
        <v>38</v>
      </c>
      <c r="D30" s="34">
        <v>0.0039</v>
      </c>
      <c r="E30" s="32">
        <f>E13*D30</f>
        <v>0</v>
      </c>
      <c r="J30"/>
    </row>
    <row r="31" spans="2:10" s="3" customFormat="1" ht="12.75">
      <c r="B31" s="33"/>
      <c r="C31" s="30" t="s">
        <v>39</v>
      </c>
      <c r="D31" s="34">
        <v>0.0006000000000000001</v>
      </c>
      <c r="E31" s="32">
        <f>E13*D31</f>
        <v>0</v>
      </c>
      <c r="J31"/>
    </row>
    <row r="32" spans="2:10" s="3" customFormat="1" ht="12.75">
      <c r="B32" s="37"/>
      <c r="C32" s="18"/>
      <c r="D32" s="38" t="s">
        <v>40</v>
      </c>
      <c r="E32" s="20">
        <f>SUM(E25:E31)</f>
        <v>0</v>
      </c>
      <c r="J32"/>
    </row>
    <row r="33" spans="2:10" s="3" customFormat="1" ht="12.75">
      <c r="B33" s="33"/>
      <c r="C33" s="39" t="s">
        <v>41</v>
      </c>
      <c r="D33" s="41">
        <v>0.0042</v>
      </c>
      <c r="E33" s="16">
        <f>E13*D33</f>
        <v>0</v>
      </c>
      <c r="J33"/>
    </row>
    <row r="34" spans="2:10" s="3" customFormat="1" ht="12.75">
      <c r="B34" s="36" t="s">
        <v>42</v>
      </c>
      <c r="C34" s="30" t="s">
        <v>43</v>
      </c>
      <c r="D34" s="42">
        <f>D17*D33</f>
        <v>0.000336</v>
      </c>
      <c r="E34" s="32">
        <f>E13*D34</f>
        <v>0</v>
      </c>
      <c r="J34"/>
    </row>
    <row r="35" spans="2:10" s="3" customFormat="1" ht="12.75">
      <c r="B35" s="33"/>
      <c r="C35" s="30" t="s">
        <v>44</v>
      </c>
      <c r="D35" s="42">
        <v>0.0435</v>
      </c>
      <c r="E35" s="32">
        <f>E13*D35</f>
        <v>0</v>
      </c>
      <c r="J35"/>
    </row>
    <row r="36" spans="2:10" s="3" customFormat="1" ht="12.75">
      <c r="B36" s="37"/>
      <c r="C36" s="18"/>
      <c r="D36" s="38" t="s">
        <v>45</v>
      </c>
      <c r="E36" s="20">
        <f>SUM(E33:E35)</f>
        <v>0</v>
      </c>
      <c r="J36"/>
    </row>
    <row r="37" spans="2:10" s="3" customFormat="1" ht="12.75">
      <c r="B37" s="33"/>
      <c r="C37" s="43" t="s">
        <v>46</v>
      </c>
      <c r="D37" s="23"/>
      <c r="E37" s="44"/>
      <c r="J37"/>
    </row>
    <row r="38" spans="2:10" s="3" customFormat="1" ht="12.75">
      <c r="B38" s="36" t="s">
        <v>47</v>
      </c>
      <c r="C38" s="39" t="s">
        <v>48</v>
      </c>
      <c r="D38" s="40"/>
      <c r="E38" s="16">
        <f>SUM(D16:D23)*E32</f>
        <v>0</v>
      </c>
      <c r="J38"/>
    </row>
    <row r="39" spans="2:10" s="3" customFormat="1" ht="12.75">
      <c r="B39" s="37"/>
      <c r="C39" s="18"/>
      <c r="D39" s="38" t="s">
        <v>49</v>
      </c>
      <c r="E39" s="20">
        <f>SUM(E37:E38)</f>
        <v>0</v>
      </c>
      <c r="J39"/>
    </row>
    <row r="40" spans="2:10" s="3" customFormat="1" ht="12.75">
      <c r="B40" s="36" t="s">
        <v>50</v>
      </c>
      <c r="C40" s="43" t="s">
        <v>51</v>
      </c>
      <c r="D40" s="23"/>
      <c r="E40" s="44"/>
      <c r="J40"/>
    </row>
    <row r="41" spans="2:10" s="3" customFormat="1" ht="12.75">
      <c r="B41" s="33"/>
      <c r="C41" s="39" t="s">
        <v>52</v>
      </c>
      <c r="D41" s="40"/>
      <c r="E41" s="16">
        <f>D17*E33</f>
        <v>0</v>
      </c>
      <c r="J41"/>
    </row>
    <row r="42" spans="2:10" s="3" customFormat="1" ht="12.75">
      <c r="B42" s="37"/>
      <c r="C42" s="18"/>
      <c r="D42" s="38" t="s">
        <v>53</v>
      </c>
      <c r="E42" s="20">
        <f>SUM(E40:E41)</f>
        <v>0</v>
      </c>
      <c r="J42"/>
    </row>
    <row r="43" spans="2:10" s="3" customFormat="1" ht="12.75">
      <c r="B43" s="36" t="s">
        <v>54</v>
      </c>
      <c r="C43" s="43" t="s">
        <v>55</v>
      </c>
      <c r="D43" s="23"/>
      <c r="E43" s="44"/>
      <c r="J43"/>
    </row>
    <row r="44" spans="2:10" s="3" customFormat="1" ht="12.75">
      <c r="B44" s="33"/>
      <c r="C44" s="39" t="s">
        <v>56</v>
      </c>
      <c r="D44" s="40">
        <v>0</v>
      </c>
      <c r="E44" s="16">
        <f>(E31*D44)</f>
        <v>0</v>
      </c>
      <c r="J44"/>
    </row>
    <row r="45" spans="2:10" s="3" customFormat="1" ht="12.75">
      <c r="B45" s="37"/>
      <c r="C45" s="18"/>
      <c r="D45" s="38" t="s">
        <v>57</v>
      </c>
      <c r="E45" s="20">
        <f>SUM(E43:E44)</f>
        <v>0</v>
      </c>
      <c r="J45"/>
    </row>
    <row r="46" spans="2:10" s="3" customFormat="1" ht="19.5" customHeight="1">
      <c r="B46" s="33"/>
      <c r="C46" s="46" t="s">
        <v>58</v>
      </c>
      <c r="D46" s="47"/>
      <c r="E46" s="48">
        <f>SUM(E24+E32+E36+E39+E42+E45)</f>
        <v>0</v>
      </c>
      <c r="J46"/>
    </row>
    <row r="47" spans="2:10" s="3" customFormat="1" ht="19.5" customHeight="1">
      <c r="B47" s="49"/>
      <c r="C47" s="50" t="s">
        <v>59</v>
      </c>
      <c r="D47" s="50"/>
      <c r="E47" s="51">
        <f>SUM(E13+E46)</f>
        <v>0</v>
      </c>
      <c r="J47"/>
    </row>
    <row r="48" spans="2:10" s="3" customFormat="1" ht="12.75">
      <c r="B48"/>
      <c r="C48"/>
      <c r="D48" s="52"/>
      <c r="E48" s="53"/>
      <c r="J48"/>
    </row>
    <row r="49" spans="2:10" s="3" customFormat="1" ht="12.75">
      <c r="B49" s="54" t="s">
        <v>60</v>
      </c>
      <c r="C49" s="54"/>
      <c r="D49" s="55"/>
      <c r="E49" s="56"/>
      <c r="J49"/>
    </row>
    <row r="50" spans="2:10" s="3" customFormat="1" ht="13.5">
      <c r="B50" s="57" t="s">
        <v>61</v>
      </c>
      <c r="C50" s="57"/>
      <c r="D50" s="58"/>
      <c r="E50" s="58" t="s">
        <v>10</v>
      </c>
      <c r="J50"/>
    </row>
    <row r="51" spans="2:10" s="3" customFormat="1" ht="12.75">
      <c r="B51" s="59"/>
      <c r="C51" s="60" t="s">
        <v>62</v>
      </c>
      <c r="D51" s="61"/>
      <c r="E51" s="62"/>
      <c r="J51"/>
    </row>
    <row r="52" spans="2:10" s="3" customFormat="1" ht="12.75">
      <c r="B52" s="63"/>
      <c r="C52" s="60" t="s">
        <v>63</v>
      </c>
      <c r="D52" s="61"/>
      <c r="E52" s="62"/>
      <c r="J52"/>
    </row>
    <row r="53" spans="2:10" s="3" customFormat="1" ht="12.75">
      <c r="B53" s="63"/>
      <c r="C53" s="60" t="s">
        <v>64</v>
      </c>
      <c r="D53" s="61"/>
      <c r="E53" s="62"/>
      <c r="J53"/>
    </row>
    <row r="54" spans="2:10" s="3" customFormat="1" ht="12.75">
      <c r="B54" s="63"/>
      <c r="C54" s="60" t="s">
        <v>65</v>
      </c>
      <c r="D54" s="61"/>
      <c r="E54" s="62"/>
      <c r="J54"/>
    </row>
    <row r="55" spans="2:10" s="3" customFormat="1" ht="12.75">
      <c r="B55" s="63"/>
      <c r="C55" s="60" t="s">
        <v>66</v>
      </c>
      <c r="D55" s="61"/>
      <c r="E55" s="62"/>
      <c r="J55"/>
    </row>
    <row r="56" spans="2:10" s="3" customFormat="1" ht="12.75">
      <c r="B56" s="63" t="s">
        <v>67</v>
      </c>
      <c r="C56" s="60" t="s">
        <v>68</v>
      </c>
      <c r="D56" s="61"/>
      <c r="E56" s="62"/>
      <c r="J56"/>
    </row>
    <row r="57" spans="2:10" s="3" customFormat="1" ht="12.75">
      <c r="B57" s="63"/>
      <c r="C57" s="60" t="s">
        <v>69</v>
      </c>
      <c r="D57" s="61"/>
      <c r="E57" s="62"/>
      <c r="J57"/>
    </row>
    <row r="58" spans="2:10" s="3" customFormat="1" ht="12.75">
      <c r="B58" s="63"/>
      <c r="C58" s="60" t="s">
        <v>70</v>
      </c>
      <c r="D58" s="61"/>
      <c r="E58" s="62"/>
      <c r="J58"/>
    </row>
    <row r="59" spans="2:10" s="3" customFormat="1" ht="12.75">
      <c r="B59" s="63"/>
      <c r="C59" s="64" t="s">
        <v>71</v>
      </c>
      <c r="D59" s="65"/>
      <c r="E59" s="62"/>
      <c r="J59"/>
    </row>
    <row r="60" spans="2:10" s="3" customFormat="1" ht="12.75">
      <c r="B60" s="63"/>
      <c r="C60" s="66" t="s">
        <v>72</v>
      </c>
      <c r="D60" s="67"/>
      <c r="E60" s="67">
        <f>SUM(E51:E59)</f>
        <v>0</v>
      </c>
      <c r="J60"/>
    </row>
    <row r="61" spans="2:10" s="3" customFormat="1" ht="12.75">
      <c r="B61" s="68"/>
      <c r="C61" s="68" t="s">
        <v>73</v>
      </c>
      <c r="D61" s="69"/>
      <c r="E61" s="65"/>
      <c r="J61"/>
    </row>
    <row r="62" spans="2:10" s="3" customFormat="1" ht="12.75">
      <c r="B62" s="70"/>
      <c r="C62" s="70" t="s">
        <v>74</v>
      </c>
      <c r="D62" s="71"/>
      <c r="E62" s="62"/>
      <c r="J62"/>
    </row>
    <row r="63" spans="2:10" s="3" customFormat="1" ht="18" customHeight="1">
      <c r="B63" s="64"/>
      <c r="C63" s="64" t="s">
        <v>75</v>
      </c>
      <c r="D63" s="72"/>
      <c r="E63" s="62"/>
      <c r="J63"/>
    </row>
    <row r="64" spans="2:10" s="3" customFormat="1" ht="19.5" customHeight="1">
      <c r="B64" s="73"/>
      <c r="C64" s="50" t="s">
        <v>76</v>
      </c>
      <c r="D64" s="74"/>
      <c r="E64" s="51">
        <f>SUM(E60:E63)</f>
        <v>0</v>
      </c>
      <c r="J64"/>
    </row>
    <row r="65" spans="2:10" s="3" customFormat="1" ht="12.75">
      <c r="B65" s="75"/>
      <c r="C65" s="75"/>
      <c r="D65" s="76"/>
      <c r="E65" s="77"/>
      <c r="J65"/>
    </row>
    <row r="66" spans="2:10" s="3" customFormat="1" ht="12.75">
      <c r="B66" s="54" t="s">
        <v>77</v>
      </c>
      <c r="C66" s="54"/>
      <c r="D66" s="55"/>
      <c r="E66" s="55"/>
      <c r="J66"/>
    </row>
    <row r="67" spans="2:10" s="3" customFormat="1" ht="13.5">
      <c r="B67" s="57" t="s">
        <v>78</v>
      </c>
      <c r="C67" s="57"/>
      <c r="D67" s="58"/>
      <c r="E67" s="58" t="s">
        <v>10</v>
      </c>
      <c r="J67"/>
    </row>
    <row r="68" spans="2:10" s="3" customFormat="1" ht="12.75">
      <c r="B68" s="21"/>
      <c r="C68" s="119" t="s">
        <v>79</v>
      </c>
      <c r="D68" s="79"/>
      <c r="E68" s="110">
        <f>D68*C10*2*22</f>
        <v>0</v>
      </c>
      <c r="J68"/>
    </row>
    <row r="69" spans="2:10" s="3" customFormat="1" ht="12.75">
      <c r="B69" s="81"/>
      <c r="C69" s="111" t="s">
        <v>95</v>
      </c>
      <c r="D69" s="83">
        <v>0.03</v>
      </c>
      <c r="E69" s="112">
        <f>-E10*D69</f>
        <v>0</v>
      </c>
      <c r="J69"/>
    </row>
    <row r="70" spans="2:10" s="3" customFormat="1" ht="12.75">
      <c r="B70" s="81"/>
      <c r="C70" s="111" t="s">
        <v>96</v>
      </c>
      <c r="D70" s="113"/>
      <c r="E70" s="114">
        <f>D70*C10</f>
        <v>0</v>
      </c>
      <c r="J70"/>
    </row>
    <row r="71" spans="2:10" s="3" customFormat="1" ht="12.75">
      <c r="B71" s="81"/>
      <c r="C71" s="120" t="s">
        <v>97</v>
      </c>
      <c r="D71" s="116">
        <v>0.2</v>
      </c>
      <c r="E71" s="117">
        <f>-D71*E70</f>
        <v>0</v>
      </c>
      <c r="J71"/>
    </row>
    <row r="72" spans="2:10" s="3" customFormat="1" ht="19.5" customHeight="1">
      <c r="B72" s="73"/>
      <c r="C72" s="85" t="s">
        <v>81</v>
      </c>
      <c r="D72" s="86"/>
      <c r="E72" s="87">
        <f>SUM(E68:E71)</f>
        <v>0</v>
      </c>
      <c r="J72"/>
    </row>
    <row r="73" spans="2:10" s="3" customFormat="1" ht="12.75">
      <c r="B73"/>
      <c r="C73"/>
      <c r="D73" s="52"/>
      <c r="E73" s="52"/>
      <c r="J73"/>
    </row>
    <row r="74" spans="2:10" s="3" customFormat="1" ht="12.75">
      <c r="B74" s="54" t="s">
        <v>82</v>
      </c>
      <c r="C74" s="54"/>
      <c r="D74" s="55"/>
      <c r="E74" s="55"/>
      <c r="J74"/>
    </row>
    <row r="75" spans="2:10" s="3" customFormat="1" ht="13.5">
      <c r="B75" s="57" t="s">
        <v>83</v>
      </c>
      <c r="C75" s="57"/>
      <c r="D75" s="58" t="s">
        <v>20</v>
      </c>
      <c r="E75" s="58" t="s">
        <v>10</v>
      </c>
      <c r="J75"/>
    </row>
    <row r="76" spans="2:10" s="3" customFormat="1" ht="12.75">
      <c r="B76" s="88"/>
      <c r="C76" s="59"/>
      <c r="D76" s="89"/>
      <c r="E76" s="90"/>
      <c r="J76"/>
    </row>
    <row r="77" spans="2:10" s="3" customFormat="1" ht="12.75">
      <c r="B77" s="63"/>
      <c r="C77" s="70"/>
      <c r="D77" s="71"/>
      <c r="E77" s="91"/>
      <c r="J77"/>
    </row>
    <row r="78" spans="2:10" s="3" customFormat="1" ht="12.75">
      <c r="B78" s="63"/>
      <c r="C78" s="92" t="s">
        <v>84</v>
      </c>
      <c r="D78" s="93">
        <v>0.045</v>
      </c>
      <c r="E78" s="91">
        <f aca="true" t="shared" si="0" ref="E78:E80">D78*E$103</f>
        <v>0</v>
      </c>
      <c r="J78"/>
    </row>
    <row r="79" spans="2:10" s="3" customFormat="1" ht="12.75">
      <c r="B79" s="63"/>
      <c r="C79" s="94" t="s">
        <v>85</v>
      </c>
      <c r="D79" s="83">
        <v>0.03</v>
      </c>
      <c r="E79" s="61">
        <f t="shared" si="0"/>
        <v>0</v>
      </c>
      <c r="J79"/>
    </row>
    <row r="80" spans="2:10" s="3" customFormat="1" ht="12.75">
      <c r="B80" s="63"/>
      <c r="C80" s="94" t="s">
        <v>86</v>
      </c>
      <c r="D80" s="83">
        <v>0.006500000000000001</v>
      </c>
      <c r="E80" s="61">
        <f t="shared" si="0"/>
        <v>0</v>
      </c>
      <c r="J80"/>
    </row>
    <row r="81" spans="2:10" s="3" customFormat="1" ht="12.75">
      <c r="B81" s="63"/>
      <c r="C81" s="68" t="s">
        <v>87</v>
      </c>
      <c r="D81" s="95"/>
      <c r="E81" s="65"/>
      <c r="J81"/>
    </row>
    <row r="82" spans="2:10" s="3" customFormat="1" ht="12.75">
      <c r="B82" s="63"/>
      <c r="C82" s="63" t="s">
        <v>88</v>
      </c>
      <c r="D82" s="72">
        <v>0.05</v>
      </c>
      <c r="E82" s="96">
        <f>E103*D82</f>
        <v>0</v>
      </c>
      <c r="J82"/>
    </row>
    <row r="83" spans="1:5" ht="19.5" customHeight="1">
      <c r="A83" s="3"/>
      <c r="B83" s="73"/>
      <c r="C83" s="50" t="s">
        <v>89</v>
      </c>
      <c r="D83" s="97"/>
      <c r="E83" s="51">
        <f>SUM(E77:E82)</f>
        <v>0</v>
      </c>
    </row>
    <row r="84" spans="1:5" ht="12.75">
      <c r="A84" s="3"/>
      <c r="D84" s="52"/>
      <c r="E84" s="52"/>
    </row>
    <row r="85" spans="1:5" ht="20.25" customHeight="1">
      <c r="A85" s="3"/>
      <c r="B85" s="49" t="s">
        <v>90</v>
      </c>
      <c r="C85" s="98"/>
      <c r="D85" s="98"/>
      <c r="E85" s="99">
        <f>E47+E64+E72+E83</f>
        <v>0</v>
      </c>
    </row>
    <row r="86" ht="12.75">
      <c r="E86" s="100"/>
    </row>
    <row r="87" ht="18" customHeight="1"/>
    <row r="88" ht="18" customHeight="1"/>
    <row r="89" ht="18" customHeight="1"/>
    <row r="101" ht="12.75">
      <c r="E101" s="101" t="s">
        <v>91</v>
      </c>
    </row>
    <row r="102" ht="12.75">
      <c r="E102" s="102">
        <f>E47+E64+E72</f>
        <v>0</v>
      </c>
    </row>
    <row r="103" ht="12.75">
      <c r="E103" s="102">
        <f>E102/(1-SUM(D77:D82))</f>
        <v>0</v>
      </c>
    </row>
  </sheetData>
  <sheetProtection selectLockedCells="1" selectUnlockedCells="1"/>
  <mergeCells count="8">
    <mergeCell ref="B6:E6"/>
    <mergeCell ref="B7:E7"/>
    <mergeCell ref="B49:C49"/>
    <mergeCell ref="B50:C50"/>
    <mergeCell ref="B66:C66"/>
    <mergeCell ref="B67:C67"/>
    <mergeCell ref="B74:C74"/>
    <mergeCell ref="B75:C7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workbookViewId="0" topLeftCell="A1">
      <selection activeCell="L21" sqref="L21"/>
    </sheetView>
  </sheetViews>
  <sheetFormatPr defaultColWidth="8.00390625" defaultRowHeight="12.75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92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/>
      <c r="E9" s="12"/>
      <c r="J9" s="4" t="s">
        <v>15</v>
      </c>
    </row>
    <row r="10" spans="2:10" s="3" customFormat="1" ht="31.5" customHeight="1">
      <c r="B10" s="13" t="s">
        <v>103</v>
      </c>
      <c r="C10" s="14">
        <v>4</v>
      </c>
      <c r="D10" s="15"/>
      <c r="E10" s="16">
        <f>C10*D10</f>
        <v>0</v>
      </c>
      <c r="J10"/>
    </row>
    <row r="11" spans="2:10" s="3" customFormat="1" ht="12.75" customHeight="1">
      <c r="B11" s="103"/>
      <c r="C11" s="104"/>
      <c r="D11" s="105"/>
      <c r="E11" s="106"/>
      <c r="J11"/>
    </row>
    <row r="12" spans="2:10" s="3" customFormat="1" ht="12.75" customHeight="1">
      <c r="B12" s="107" t="s">
        <v>94</v>
      </c>
      <c r="C12" s="108"/>
      <c r="D12" s="40">
        <v>0.2</v>
      </c>
      <c r="E12" s="16">
        <f>E10*D12</f>
        <v>0</v>
      </c>
      <c r="J12"/>
    </row>
    <row r="13" spans="2:10" s="3" customFormat="1" ht="20.25" customHeight="1">
      <c r="B13" s="17"/>
      <c r="C13" s="18"/>
      <c r="D13" s="19" t="s">
        <v>17</v>
      </c>
      <c r="E13" s="20">
        <f>SUM(E10:E12)</f>
        <v>0</v>
      </c>
      <c r="J13"/>
    </row>
    <row r="14" spans="2:10" s="3" customFormat="1" ht="12.75">
      <c r="B14" s="21" t="s">
        <v>18</v>
      </c>
      <c r="C14" s="22"/>
      <c r="D14" s="23"/>
      <c r="E14" s="24"/>
      <c r="J14"/>
    </row>
    <row r="15" spans="2:10" s="3" customFormat="1" ht="12.75">
      <c r="B15" s="25" t="s">
        <v>19</v>
      </c>
      <c r="C15" s="26"/>
      <c r="D15" s="27" t="s">
        <v>20</v>
      </c>
      <c r="E15" s="28" t="s">
        <v>21</v>
      </c>
      <c r="J15"/>
    </row>
    <row r="16" spans="2:10" s="3" customFormat="1" ht="12.75">
      <c r="B16" s="29"/>
      <c r="C16" s="30" t="s">
        <v>22</v>
      </c>
      <c r="D16" s="31">
        <v>0.2</v>
      </c>
      <c r="E16" s="32">
        <f>(E13*D16)</f>
        <v>0</v>
      </c>
      <c r="J16"/>
    </row>
    <row r="17" spans="2:10" s="3" customFormat="1" ht="12.75">
      <c r="B17" s="33"/>
      <c r="C17" s="30" t="s">
        <v>23</v>
      </c>
      <c r="D17" s="34">
        <v>0.08</v>
      </c>
      <c r="E17" s="32">
        <f>(E13*D17)</f>
        <v>0</v>
      </c>
      <c r="J17"/>
    </row>
    <row r="18" spans="2:10" s="3" customFormat="1" ht="12.75">
      <c r="B18" s="33"/>
      <c r="C18" s="30" t="s">
        <v>24</v>
      </c>
      <c r="D18" s="34">
        <v>0.015</v>
      </c>
      <c r="E18" s="32">
        <f>(E13*D18)</f>
        <v>0</v>
      </c>
      <c r="J18"/>
    </row>
    <row r="19" spans="2:10" s="3" customFormat="1" ht="12.75">
      <c r="B19" s="33"/>
      <c r="C19" s="30" t="s">
        <v>25</v>
      </c>
      <c r="D19" s="34">
        <v>0.01</v>
      </c>
      <c r="E19" s="32">
        <f>(E13*D19)</f>
        <v>0</v>
      </c>
      <c r="J19"/>
    </row>
    <row r="20" spans="2:10" s="3" customFormat="1" ht="12.75">
      <c r="B20" s="36" t="s">
        <v>26</v>
      </c>
      <c r="C20" s="30" t="s">
        <v>27</v>
      </c>
      <c r="D20" s="34">
        <v>0.006</v>
      </c>
      <c r="E20" s="32">
        <f>(E13*D20)</f>
        <v>0</v>
      </c>
      <c r="J20"/>
    </row>
    <row r="21" spans="2:10" s="3" customFormat="1" ht="12.75">
      <c r="B21" s="33"/>
      <c r="C21" s="30" t="s">
        <v>28</v>
      </c>
      <c r="D21" s="34">
        <v>0.002</v>
      </c>
      <c r="E21" s="32">
        <f>(E13*D21)</f>
        <v>0</v>
      </c>
      <c r="J21"/>
    </row>
    <row r="22" spans="2:10" s="3" customFormat="1" ht="12.75">
      <c r="B22" s="33"/>
      <c r="C22" s="30" t="s">
        <v>29</v>
      </c>
      <c r="D22" s="34">
        <v>0.025</v>
      </c>
      <c r="E22" s="32">
        <f>(E13*D22)</f>
        <v>0</v>
      </c>
      <c r="J22"/>
    </row>
    <row r="23" spans="2:10" s="3" customFormat="1" ht="12.75">
      <c r="B23" s="33"/>
      <c r="C23" s="30" t="s">
        <v>30</v>
      </c>
      <c r="D23" s="34">
        <v>0.03</v>
      </c>
      <c r="E23" s="32">
        <f>(E13*D23)</f>
        <v>0</v>
      </c>
      <c r="J23"/>
    </row>
    <row r="24" spans="2:10" s="3" customFormat="1" ht="12.75">
      <c r="B24" s="37"/>
      <c r="C24" s="18"/>
      <c r="D24" s="38" t="s">
        <v>31</v>
      </c>
      <c r="E24" s="20">
        <f>SUM(E16:E23)</f>
        <v>0</v>
      </c>
      <c r="J24"/>
    </row>
    <row r="25" spans="2:10" s="3" customFormat="1" ht="12.75">
      <c r="B25" s="33"/>
      <c r="C25" s="39" t="s">
        <v>32</v>
      </c>
      <c r="D25" s="40">
        <v>0.0833</v>
      </c>
      <c r="E25" s="16">
        <f>E13*D25</f>
        <v>0</v>
      </c>
      <c r="J25"/>
    </row>
    <row r="26" spans="2:10" s="3" customFormat="1" ht="12.75">
      <c r="B26" s="33"/>
      <c r="C26" s="30" t="s">
        <v>33</v>
      </c>
      <c r="D26" s="34">
        <v>0.1111</v>
      </c>
      <c r="E26" s="32">
        <f>E13*D26</f>
        <v>0</v>
      </c>
      <c r="J26"/>
    </row>
    <row r="27" spans="2:10" s="3" customFormat="1" ht="12.75">
      <c r="B27" s="33"/>
      <c r="C27" s="30" t="s">
        <v>34</v>
      </c>
      <c r="D27" s="34">
        <v>0.0194</v>
      </c>
      <c r="E27" s="32">
        <f>E13*D27</f>
        <v>0</v>
      </c>
      <c r="J27"/>
    </row>
    <row r="28" spans="2:10" s="3" customFormat="1" ht="12.75">
      <c r="B28" s="36" t="s">
        <v>35</v>
      </c>
      <c r="C28" s="30" t="s">
        <v>36</v>
      </c>
      <c r="D28" s="34">
        <v>0.0159</v>
      </c>
      <c r="E28" s="32">
        <f>E13*D28</f>
        <v>0</v>
      </c>
      <c r="J28"/>
    </row>
    <row r="29" spans="2:10" s="3" customFormat="1" ht="12.75">
      <c r="B29" s="33"/>
      <c r="C29" s="30" t="s">
        <v>37</v>
      </c>
      <c r="D29" s="34">
        <v>0.0028</v>
      </c>
      <c r="E29" s="32">
        <f>E13*D29</f>
        <v>0</v>
      </c>
      <c r="J29"/>
    </row>
    <row r="30" spans="2:10" s="3" customFormat="1" ht="12.75">
      <c r="B30" s="33"/>
      <c r="C30" s="30" t="s">
        <v>38</v>
      </c>
      <c r="D30" s="34">
        <v>0.0039</v>
      </c>
      <c r="E30" s="32">
        <f>E13*D30</f>
        <v>0</v>
      </c>
      <c r="J30"/>
    </row>
    <row r="31" spans="2:10" s="3" customFormat="1" ht="12.75">
      <c r="B31" s="33"/>
      <c r="C31" s="30" t="s">
        <v>39</v>
      </c>
      <c r="D31" s="34">
        <v>0.0006000000000000001</v>
      </c>
      <c r="E31" s="32">
        <f>E13*D31</f>
        <v>0</v>
      </c>
      <c r="J31"/>
    </row>
    <row r="32" spans="2:10" s="3" customFormat="1" ht="12.75">
      <c r="B32" s="37"/>
      <c r="C32" s="18"/>
      <c r="D32" s="38" t="s">
        <v>40</v>
      </c>
      <c r="E32" s="20">
        <f>SUM(E25:E31)</f>
        <v>0</v>
      </c>
      <c r="J32"/>
    </row>
    <row r="33" spans="2:10" s="3" customFormat="1" ht="12.75">
      <c r="B33" s="33"/>
      <c r="C33" s="39" t="s">
        <v>41</v>
      </c>
      <c r="D33" s="41">
        <v>0.0042</v>
      </c>
      <c r="E33" s="16">
        <f>E13*D33</f>
        <v>0</v>
      </c>
      <c r="J33"/>
    </row>
    <row r="34" spans="2:10" s="3" customFormat="1" ht="12.75">
      <c r="B34" s="36" t="s">
        <v>42</v>
      </c>
      <c r="C34" s="30" t="s">
        <v>43</v>
      </c>
      <c r="D34" s="42">
        <f>D17*D33</f>
        <v>0.000336</v>
      </c>
      <c r="E34" s="32">
        <f>E13*D34</f>
        <v>0</v>
      </c>
      <c r="J34"/>
    </row>
    <row r="35" spans="2:10" s="3" customFormat="1" ht="12.75">
      <c r="B35" s="33"/>
      <c r="C35" s="30" t="s">
        <v>44</v>
      </c>
      <c r="D35" s="42">
        <v>0.0435</v>
      </c>
      <c r="E35" s="32">
        <f>E13*D35</f>
        <v>0</v>
      </c>
      <c r="J35"/>
    </row>
    <row r="36" spans="2:10" s="3" customFormat="1" ht="12.75">
      <c r="B36" s="37"/>
      <c r="C36" s="18"/>
      <c r="D36" s="38" t="s">
        <v>45</v>
      </c>
      <c r="E36" s="20">
        <f>SUM(E33:E35)</f>
        <v>0</v>
      </c>
      <c r="J36"/>
    </row>
    <row r="37" spans="2:10" s="3" customFormat="1" ht="12.75">
      <c r="B37" s="33"/>
      <c r="C37" s="43" t="s">
        <v>46</v>
      </c>
      <c r="D37" s="23"/>
      <c r="E37" s="44"/>
      <c r="J37"/>
    </row>
    <row r="38" spans="2:10" s="3" customFormat="1" ht="12.75">
      <c r="B38" s="36" t="s">
        <v>47</v>
      </c>
      <c r="C38" s="39" t="s">
        <v>48</v>
      </c>
      <c r="D38" s="40"/>
      <c r="E38" s="16">
        <f>SUM(D16:D23)*E32</f>
        <v>0</v>
      </c>
      <c r="J38"/>
    </row>
    <row r="39" spans="2:10" s="3" customFormat="1" ht="12.75">
      <c r="B39" s="37"/>
      <c r="C39" s="18"/>
      <c r="D39" s="38" t="s">
        <v>49</v>
      </c>
      <c r="E39" s="20">
        <f>SUM(E37:E38)</f>
        <v>0</v>
      </c>
      <c r="J39"/>
    </row>
    <row r="40" spans="2:10" s="3" customFormat="1" ht="12.75">
      <c r="B40" s="36" t="s">
        <v>50</v>
      </c>
      <c r="C40" s="43" t="s">
        <v>51</v>
      </c>
      <c r="D40" s="23"/>
      <c r="E40" s="44"/>
      <c r="J40"/>
    </row>
    <row r="41" spans="2:10" s="3" customFormat="1" ht="12.75">
      <c r="B41" s="33"/>
      <c r="C41" s="39" t="s">
        <v>52</v>
      </c>
      <c r="D41" s="40"/>
      <c r="E41" s="16">
        <f>D17*E33</f>
        <v>0</v>
      </c>
      <c r="J41"/>
    </row>
    <row r="42" spans="2:10" s="3" customFormat="1" ht="12.75">
      <c r="B42" s="37"/>
      <c r="C42" s="18"/>
      <c r="D42" s="38" t="s">
        <v>53</v>
      </c>
      <c r="E42" s="20">
        <f>SUM(E40:E41)</f>
        <v>0</v>
      </c>
      <c r="J42"/>
    </row>
    <row r="43" spans="2:10" s="3" customFormat="1" ht="12.75">
      <c r="B43" s="36" t="s">
        <v>54</v>
      </c>
      <c r="C43" s="43" t="s">
        <v>55</v>
      </c>
      <c r="D43" s="23"/>
      <c r="E43" s="44"/>
      <c r="J43"/>
    </row>
    <row r="44" spans="2:10" s="3" customFormat="1" ht="12.75">
      <c r="B44" s="33"/>
      <c r="C44" s="39" t="s">
        <v>56</v>
      </c>
      <c r="D44" s="40">
        <v>0</v>
      </c>
      <c r="E44" s="16">
        <f>(E31*D44)</f>
        <v>0</v>
      </c>
      <c r="J44"/>
    </row>
    <row r="45" spans="2:10" s="3" customFormat="1" ht="12.75">
      <c r="B45" s="37"/>
      <c r="C45" s="18"/>
      <c r="D45" s="38" t="s">
        <v>57</v>
      </c>
      <c r="E45" s="20">
        <f>SUM(E43:E44)</f>
        <v>0</v>
      </c>
      <c r="J45"/>
    </row>
    <row r="46" spans="2:10" s="3" customFormat="1" ht="19.5" customHeight="1">
      <c r="B46" s="33"/>
      <c r="C46" s="46" t="s">
        <v>58</v>
      </c>
      <c r="D46" s="47"/>
      <c r="E46" s="48">
        <f>SUM(E24+E32+E36+E39+E42+E45)</f>
        <v>0</v>
      </c>
      <c r="J46"/>
    </row>
    <row r="47" spans="2:10" s="3" customFormat="1" ht="19.5" customHeight="1">
      <c r="B47" s="49"/>
      <c r="C47" s="50" t="s">
        <v>59</v>
      </c>
      <c r="D47" s="50"/>
      <c r="E47" s="51">
        <f>SUM(E13+E46)</f>
        <v>0</v>
      </c>
      <c r="J47"/>
    </row>
    <row r="48" spans="2:10" s="3" customFormat="1" ht="12.75">
      <c r="B48"/>
      <c r="C48"/>
      <c r="D48" s="52"/>
      <c r="E48" s="53"/>
      <c r="J48"/>
    </row>
    <row r="49" spans="2:10" s="3" customFormat="1" ht="12.75">
      <c r="B49" s="54" t="s">
        <v>60</v>
      </c>
      <c r="C49" s="54"/>
      <c r="D49" s="55"/>
      <c r="E49" s="56"/>
      <c r="J49"/>
    </row>
    <row r="50" spans="2:10" s="3" customFormat="1" ht="13.5">
      <c r="B50" s="57" t="s">
        <v>61</v>
      </c>
      <c r="C50" s="57"/>
      <c r="D50" s="58"/>
      <c r="E50" s="58" t="s">
        <v>10</v>
      </c>
      <c r="J50"/>
    </row>
    <row r="51" spans="2:10" s="3" customFormat="1" ht="12.75">
      <c r="B51" s="59"/>
      <c r="C51" s="60" t="s">
        <v>62</v>
      </c>
      <c r="D51" s="61"/>
      <c r="E51" s="62"/>
      <c r="J51"/>
    </row>
    <row r="52" spans="2:10" s="3" customFormat="1" ht="12.75">
      <c r="B52" s="63"/>
      <c r="C52" s="60" t="s">
        <v>63</v>
      </c>
      <c r="D52" s="61"/>
      <c r="E52" s="62"/>
      <c r="J52"/>
    </row>
    <row r="53" spans="2:10" s="3" customFormat="1" ht="12.75">
      <c r="B53" s="63"/>
      <c r="C53" s="60" t="s">
        <v>64</v>
      </c>
      <c r="D53" s="61"/>
      <c r="E53" s="62"/>
      <c r="J53"/>
    </row>
    <row r="54" spans="2:10" s="3" customFormat="1" ht="12.75">
      <c r="B54" s="63"/>
      <c r="C54" s="60" t="s">
        <v>65</v>
      </c>
      <c r="D54" s="61"/>
      <c r="E54" s="62"/>
      <c r="J54"/>
    </row>
    <row r="55" spans="2:10" s="3" customFormat="1" ht="12.75">
      <c r="B55" s="63"/>
      <c r="C55" s="60" t="s">
        <v>66</v>
      </c>
      <c r="D55" s="61"/>
      <c r="E55" s="62"/>
      <c r="J55"/>
    </row>
    <row r="56" spans="2:10" s="3" customFormat="1" ht="12.75">
      <c r="B56" s="63" t="s">
        <v>67</v>
      </c>
      <c r="C56" s="60" t="s">
        <v>68</v>
      </c>
      <c r="D56" s="61"/>
      <c r="E56" s="62"/>
      <c r="J56"/>
    </row>
    <row r="57" spans="2:10" s="3" customFormat="1" ht="12.75">
      <c r="B57" s="63"/>
      <c r="C57" s="60" t="s">
        <v>104</v>
      </c>
      <c r="D57" s="61"/>
      <c r="E57" s="62"/>
      <c r="J57"/>
    </row>
    <row r="58" spans="2:10" s="3" customFormat="1" ht="12.75">
      <c r="B58" s="63"/>
      <c r="C58" s="60" t="s">
        <v>105</v>
      </c>
      <c r="D58" s="61"/>
      <c r="E58" s="62"/>
      <c r="J58"/>
    </row>
    <row r="59" spans="2:10" s="3" customFormat="1" ht="12.75">
      <c r="B59" s="63"/>
      <c r="C59" s="64" t="s">
        <v>71</v>
      </c>
      <c r="D59" s="65"/>
      <c r="E59" s="62"/>
      <c r="J59"/>
    </row>
    <row r="60" spans="2:10" s="3" customFormat="1" ht="12.75">
      <c r="B60" s="63"/>
      <c r="C60" s="66" t="s">
        <v>72</v>
      </c>
      <c r="D60" s="67"/>
      <c r="E60" s="67">
        <f>SUM(E51:E59)</f>
        <v>0</v>
      </c>
      <c r="J60"/>
    </row>
    <row r="61" spans="2:10" s="3" customFormat="1" ht="12.75">
      <c r="B61" s="68"/>
      <c r="C61" s="68" t="s">
        <v>73</v>
      </c>
      <c r="D61" s="69"/>
      <c r="E61" s="65"/>
      <c r="J61"/>
    </row>
    <row r="62" spans="2:10" s="3" customFormat="1" ht="12.75">
      <c r="B62" s="70"/>
      <c r="C62" s="70" t="s">
        <v>74</v>
      </c>
      <c r="D62" s="71"/>
      <c r="E62" s="62"/>
      <c r="J62"/>
    </row>
    <row r="63" spans="2:10" s="3" customFormat="1" ht="18" customHeight="1">
      <c r="B63" s="64"/>
      <c r="C63" s="64" t="s">
        <v>75</v>
      </c>
      <c r="D63" s="72"/>
      <c r="E63" s="62"/>
      <c r="J63"/>
    </row>
    <row r="64" spans="2:10" s="3" customFormat="1" ht="19.5" customHeight="1">
      <c r="B64" s="73"/>
      <c r="C64" s="50" t="s">
        <v>76</v>
      </c>
      <c r="D64" s="74"/>
      <c r="E64" s="51">
        <f>SUM(E60:E63)</f>
        <v>0</v>
      </c>
      <c r="J64"/>
    </row>
    <row r="65" spans="2:10" s="3" customFormat="1" ht="12.75">
      <c r="B65" s="75"/>
      <c r="C65" s="75"/>
      <c r="D65" s="76"/>
      <c r="E65" s="77"/>
      <c r="J65"/>
    </row>
    <row r="66" spans="2:10" s="3" customFormat="1" ht="12.75">
      <c r="B66" s="54" t="s">
        <v>77</v>
      </c>
      <c r="C66" s="54"/>
      <c r="D66" s="55"/>
      <c r="E66" s="55"/>
      <c r="J66"/>
    </row>
    <row r="67" spans="2:10" s="3" customFormat="1" ht="13.5">
      <c r="B67" s="57" t="s">
        <v>78</v>
      </c>
      <c r="C67" s="57"/>
      <c r="D67" s="58"/>
      <c r="E67" s="58" t="s">
        <v>10</v>
      </c>
      <c r="J67"/>
    </row>
    <row r="68" spans="2:10" s="3" customFormat="1" ht="12.75">
      <c r="B68" s="21"/>
      <c r="C68" s="119" t="s">
        <v>79</v>
      </c>
      <c r="D68" s="79"/>
      <c r="E68" s="110">
        <f>D68*C10*2*22</f>
        <v>0</v>
      </c>
      <c r="J68"/>
    </row>
    <row r="69" spans="2:10" s="3" customFormat="1" ht="12.75">
      <c r="B69" s="81"/>
      <c r="C69" s="111" t="s">
        <v>95</v>
      </c>
      <c r="D69" s="83">
        <v>0.03</v>
      </c>
      <c r="E69" s="112">
        <f>-E10*D69</f>
        <v>0</v>
      </c>
      <c r="J69"/>
    </row>
    <row r="70" spans="2:10" s="3" customFormat="1" ht="12.75">
      <c r="B70" s="81"/>
      <c r="C70" s="111" t="s">
        <v>96</v>
      </c>
      <c r="D70" s="113"/>
      <c r="E70" s="114">
        <f>D70*C10</f>
        <v>0</v>
      </c>
      <c r="J70"/>
    </row>
    <row r="71" spans="2:10" s="3" customFormat="1" ht="12.75">
      <c r="B71" s="81"/>
      <c r="C71" s="120" t="s">
        <v>97</v>
      </c>
      <c r="D71" s="116">
        <v>0.2</v>
      </c>
      <c r="E71" s="117">
        <f>-D71*E70</f>
        <v>0</v>
      </c>
      <c r="J71"/>
    </row>
    <row r="72" spans="2:10" s="3" customFormat="1" ht="19.5" customHeight="1">
      <c r="B72" s="73"/>
      <c r="C72" s="85" t="s">
        <v>81</v>
      </c>
      <c r="D72" s="86"/>
      <c r="E72" s="87">
        <f>SUM(E68:E71)</f>
        <v>0</v>
      </c>
      <c r="J72"/>
    </row>
    <row r="73" spans="2:10" s="3" customFormat="1" ht="12.75">
      <c r="B73"/>
      <c r="C73"/>
      <c r="D73" s="52"/>
      <c r="E73" s="52"/>
      <c r="J73"/>
    </row>
    <row r="74" spans="2:10" s="3" customFormat="1" ht="12.75">
      <c r="B74" s="54" t="s">
        <v>82</v>
      </c>
      <c r="C74" s="54"/>
      <c r="D74" s="55"/>
      <c r="E74" s="55"/>
      <c r="J74"/>
    </row>
    <row r="75" spans="2:10" s="3" customFormat="1" ht="13.5">
      <c r="B75" s="57" t="s">
        <v>83</v>
      </c>
      <c r="C75" s="57"/>
      <c r="D75" s="58" t="s">
        <v>20</v>
      </c>
      <c r="E75" s="58" t="s">
        <v>10</v>
      </c>
      <c r="J75"/>
    </row>
    <row r="76" spans="2:10" s="3" customFormat="1" ht="12.75">
      <c r="B76" s="88"/>
      <c r="C76" s="59"/>
      <c r="D76" s="89"/>
      <c r="E76" s="90"/>
      <c r="J76"/>
    </row>
    <row r="77" spans="2:10" s="3" customFormat="1" ht="12.75">
      <c r="B77" s="63"/>
      <c r="C77" s="70"/>
      <c r="D77" s="71"/>
      <c r="E77" s="91"/>
      <c r="J77"/>
    </row>
    <row r="78" spans="2:10" s="3" customFormat="1" ht="12.75">
      <c r="B78" s="63"/>
      <c r="C78" s="92" t="s">
        <v>84</v>
      </c>
      <c r="D78" s="93">
        <v>0.045</v>
      </c>
      <c r="E78" s="91">
        <f aca="true" t="shared" si="0" ref="E78:E80">D78*E$103</f>
        <v>0</v>
      </c>
      <c r="J78"/>
    </row>
    <row r="79" spans="2:10" s="3" customFormat="1" ht="12.75">
      <c r="B79" s="63"/>
      <c r="C79" s="94" t="s">
        <v>85</v>
      </c>
      <c r="D79" s="83">
        <v>0.03</v>
      </c>
      <c r="E79" s="61">
        <f t="shared" si="0"/>
        <v>0</v>
      </c>
      <c r="J79"/>
    </row>
    <row r="80" spans="2:10" s="3" customFormat="1" ht="12.75">
      <c r="B80" s="63"/>
      <c r="C80" s="94" t="s">
        <v>86</v>
      </c>
      <c r="D80" s="83">
        <v>0.006500000000000001</v>
      </c>
      <c r="E80" s="61">
        <f t="shared" si="0"/>
        <v>0</v>
      </c>
      <c r="J80"/>
    </row>
    <row r="81" spans="2:10" s="3" customFormat="1" ht="12.75">
      <c r="B81" s="63"/>
      <c r="C81" s="68" t="s">
        <v>87</v>
      </c>
      <c r="D81" s="95"/>
      <c r="E81" s="65"/>
      <c r="J81"/>
    </row>
    <row r="82" spans="2:10" s="3" customFormat="1" ht="12.75">
      <c r="B82" s="63"/>
      <c r="C82" s="63" t="s">
        <v>88</v>
      </c>
      <c r="D82" s="72">
        <v>0.05</v>
      </c>
      <c r="E82" s="96">
        <f>E103*D82</f>
        <v>0</v>
      </c>
      <c r="J82"/>
    </row>
    <row r="83" spans="1:5" ht="19.5" customHeight="1">
      <c r="A83" s="3"/>
      <c r="B83" s="73"/>
      <c r="C83" s="50" t="s">
        <v>89</v>
      </c>
      <c r="D83" s="97"/>
      <c r="E83" s="51">
        <f>SUM(E77:E82)</f>
        <v>0</v>
      </c>
    </row>
    <row r="84" spans="1:5" ht="12.75">
      <c r="A84" s="3"/>
      <c r="D84" s="52"/>
      <c r="E84" s="52"/>
    </row>
    <row r="85" spans="1:5" ht="20.25" customHeight="1">
      <c r="A85" s="3"/>
      <c r="B85" s="49" t="s">
        <v>90</v>
      </c>
      <c r="C85" s="98"/>
      <c r="D85" s="98"/>
      <c r="E85" s="99">
        <f>E47+E64+E72+E83</f>
        <v>0</v>
      </c>
    </row>
    <row r="86" ht="12.75">
      <c r="E86" s="100"/>
    </row>
    <row r="87" ht="18" customHeight="1"/>
    <row r="88" ht="18" customHeight="1"/>
    <row r="89" ht="18" customHeight="1"/>
    <row r="101" ht="12.75">
      <c r="E101" s="101" t="s">
        <v>91</v>
      </c>
    </row>
    <row r="102" ht="12.75">
      <c r="E102" s="102">
        <f>E47+E64+E72</f>
        <v>0</v>
      </c>
    </row>
    <row r="103" ht="12.75">
      <c r="E103" s="102">
        <f>E102/(1-SUM(D77:D82))</f>
        <v>0</v>
      </c>
    </row>
  </sheetData>
  <sheetProtection selectLockedCells="1" selectUnlockedCells="1"/>
  <mergeCells count="8">
    <mergeCell ref="B6:E6"/>
    <mergeCell ref="B7:E7"/>
    <mergeCell ref="B49:C49"/>
    <mergeCell ref="B50:C50"/>
    <mergeCell ref="B66:C66"/>
    <mergeCell ref="B67:C67"/>
    <mergeCell ref="B74:C74"/>
    <mergeCell ref="B75:C7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workbookViewId="0" topLeftCell="A1">
      <selection activeCell="K23" sqref="K23"/>
    </sheetView>
  </sheetViews>
  <sheetFormatPr defaultColWidth="8.00390625" defaultRowHeight="12.75"/>
  <cols>
    <col min="1" max="1" width="7.57421875" style="0" customWidth="1"/>
    <col min="2" max="2" width="25.7109375" style="0" customWidth="1"/>
    <col min="3" max="3" width="33.7109375" style="0" customWidth="1"/>
    <col min="4" max="5" width="20.7109375" style="0" customWidth="1"/>
    <col min="6" max="16384" width="8.7109375" style="0" customWidth="1"/>
  </cols>
  <sheetData>
    <row r="2" ht="21" customHeight="1">
      <c r="B2" s="1" t="s">
        <v>0</v>
      </c>
    </row>
    <row r="3" spans="2:3" ht="21" customHeight="1">
      <c r="B3" s="2"/>
      <c r="C3" s="1"/>
    </row>
    <row r="4" spans="2:3" ht="18.75" customHeight="1">
      <c r="B4" s="2" t="s">
        <v>1</v>
      </c>
      <c r="C4" s="1"/>
    </row>
    <row r="5" s="3" customFormat="1" ht="15.75">
      <c r="J5" s="4" t="s">
        <v>2</v>
      </c>
    </row>
    <row r="6" spans="2:10" s="3" customFormat="1" ht="15.75">
      <c r="B6" s="5" t="s">
        <v>3</v>
      </c>
      <c r="C6" s="5"/>
      <c r="D6" s="5"/>
      <c r="E6" s="5"/>
      <c r="J6" s="4" t="s">
        <v>4</v>
      </c>
    </row>
    <row r="7" spans="2:10" s="3" customFormat="1" ht="15.75">
      <c r="B7" s="6" t="s">
        <v>5</v>
      </c>
      <c r="C7" s="6"/>
      <c r="D7" s="6"/>
      <c r="E7" s="6"/>
      <c r="J7" s="4" t="s">
        <v>6</v>
      </c>
    </row>
    <row r="8" spans="2:10" s="3" customFormat="1" ht="15.75">
      <c r="B8" s="7" t="s">
        <v>7</v>
      </c>
      <c r="C8" s="8" t="s">
        <v>8</v>
      </c>
      <c r="D8" s="8" t="s">
        <v>92</v>
      </c>
      <c r="E8" s="9" t="s">
        <v>10</v>
      </c>
      <c r="J8" s="4" t="s">
        <v>11</v>
      </c>
    </row>
    <row r="9" spans="2:10" s="3" customFormat="1" ht="15.75">
      <c r="B9" s="10" t="s">
        <v>12</v>
      </c>
      <c r="C9" s="11" t="s">
        <v>13</v>
      </c>
      <c r="D9" s="11"/>
      <c r="E9" s="12"/>
      <c r="J9" s="4" t="s">
        <v>15</v>
      </c>
    </row>
    <row r="10" spans="2:10" s="3" customFormat="1" ht="31.5" customHeight="1">
      <c r="B10" s="13" t="s">
        <v>106</v>
      </c>
      <c r="C10" s="14">
        <v>6</v>
      </c>
      <c r="D10" s="15"/>
      <c r="E10" s="16">
        <f>C10*D10</f>
        <v>0</v>
      </c>
      <c r="J10"/>
    </row>
    <row r="11" spans="2:10" s="3" customFormat="1" ht="12.75" customHeight="1">
      <c r="B11" s="103"/>
      <c r="C11" s="104"/>
      <c r="D11" s="105"/>
      <c r="E11" s="106"/>
      <c r="J11"/>
    </row>
    <row r="12" spans="2:10" s="3" customFormat="1" ht="12.75" customHeight="1">
      <c r="B12" s="107" t="s">
        <v>94</v>
      </c>
      <c r="C12" s="108"/>
      <c r="D12" s="40">
        <v>0.2</v>
      </c>
      <c r="E12" s="16">
        <f>E10*D12</f>
        <v>0</v>
      </c>
      <c r="J12"/>
    </row>
    <row r="13" spans="2:10" s="3" customFormat="1" ht="20.25" customHeight="1">
      <c r="B13" s="17"/>
      <c r="C13" s="18"/>
      <c r="D13" s="19" t="s">
        <v>17</v>
      </c>
      <c r="E13" s="20">
        <f>SUM(E10:E12)</f>
        <v>0</v>
      </c>
      <c r="J13"/>
    </row>
    <row r="14" spans="2:10" s="3" customFormat="1" ht="12.75">
      <c r="B14" s="21" t="s">
        <v>18</v>
      </c>
      <c r="C14" s="22"/>
      <c r="D14" s="23"/>
      <c r="E14" s="24"/>
      <c r="J14"/>
    </row>
    <row r="15" spans="2:10" s="3" customFormat="1" ht="12.75">
      <c r="B15" s="25" t="s">
        <v>19</v>
      </c>
      <c r="C15" s="26"/>
      <c r="D15" s="27" t="s">
        <v>20</v>
      </c>
      <c r="E15" s="28" t="s">
        <v>21</v>
      </c>
      <c r="J15"/>
    </row>
    <row r="16" spans="2:10" s="3" customFormat="1" ht="12.75">
      <c r="B16" s="29"/>
      <c r="C16" s="30" t="s">
        <v>22</v>
      </c>
      <c r="D16" s="31">
        <v>0.2</v>
      </c>
      <c r="E16" s="32">
        <f>(E13*D16)</f>
        <v>0</v>
      </c>
      <c r="J16"/>
    </row>
    <row r="17" spans="2:10" s="3" customFormat="1" ht="12.75">
      <c r="B17" s="33"/>
      <c r="C17" s="30" t="s">
        <v>23</v>
      </c>
      <c r="D17" s="34">
        <v>0.08</v>
      </c>
      <c r="E17" s="32">
        <f>(E13*D17)</f>
        <v>0</v>
      </c>
      <c r="J17"/>
    </row>
    <row r="18" spans="2:10" s="3" customFormat="1" ht="12.75">
      <c r="B18" s="33"/>
      <c r="C18" s="30" t="s">
        <v>24</v>
      </c>
      <c r="D18" s="34">
        <v>0.015</v>
      </c>
      <c r="E18" s="32">
        <f>(E13*D18)</f>
        <v>0</v>
      </c>
      <c r="J18"/>
    </row>
    <row r="19" spans="2:10" s="3" customFormat="1" ht="12.75">
      <c r="B19" s="33"/>
      <c r="C19" s="30" t="s">
        <v>25</v>
      </c>
      <c r="D19" s="34">
        <v>0.01</v>
      </c>
      <c r="E19" s="32">
        <f>(E13*D19)</f>
        <v>0</v>
      </c>
      <c r="J19"/>
    </row>
    <row r="20" spans="2:10" s="3" customFormat="1" ht="12.75">
      <c r="B20" s="36" t="s">
        <v>26</v>
      </c>
      <c r="C20" s="30" t="s">
        <v>27</v>
      </c>
      <c r="D20" s="34">
        <v>0.006</v>
      </c>
      <c r="E20" s="32">
        <f>(E13*D20)</f>
        <v>0</v>
      </c>
      <c r="J20"/>
    </row>
    <row r="21" spans="2:10" s="3" customFormat="1" ht="12.75">
      <c r="B21" s="33"/>
      <c r="C21" s="30" t="s">
        <v>28</v>
      </c>
      <c r="D21" s="34">
        <v>0.002</v>
      </c>
      <c r="E21" s="32">
        <f>(E13*D21)</f>
        <v>0</v>
      </c>
      <c r="J21"/>
    </row>
    <row r="22" spans="2:10" s="3" customFormat="1" ht="12.75">
      <c r="B22" s="33"/>
      <c r="C22" s="30" t="s">
        <v>29</v>
      </c>
      <c r="D22" s="34">
        <v>0.025</v>
      </c>
      <c r="E22" s="32">
        <f>(E13*D22)</f>
        <v>0</v>
      </c>
      <c r="J22"/>
    </row>
    <row r="23" spans="2:10" s="3" customFormat="1" ht="12.75">
      <c r="B23" s="33"/>
      <c r="C23" s="30" t="s">
        <v>30</v>
      </c>
      <c r="D23" s="34">
        <v>0.03</v>
      </c>
      <c r="E23" s="32">
        <f>(E13*D23)</f>
        <v>0</v>
      </c>
      <c r="J23"/>
    </row>
    <row r="24" spans="2:10" s="3" customFormat="1" ht="12.75">
      <c r="B24" s="37"/>
      <c r="C24" s="18"/>
      <c r="D24" s="38" t="s">
        <v>31</v>
      </c>
      <c r="E24" s="20">
        <f>SUM(E16:E23)</f>
        <v>0</v>
      </c>
      <c r="J24"/>
    </row>
    <row r="25" spans="2:10" s="3" customFormat="1" ht="12.75">
      <c r="B25" s="33"/>
      <c r="C25" s="39" t="s">
        <v>32</v>
      </c>
      <c r="D25" s="40">
        <v>0.0833</v>
      </c>
      <c r="E25" s="16">
        <f>E13*D25</f>
        <v>0</v>
      </c>
      <c r="J25"/>
    </row>
    <row r="26" spans="2:10" s="3" customFormat="1" ht="12.75">
      <c r="B26" s="33"/>
      <c r="C26" s="30" t="s">
        <v>33</v>
      </c>
      <c r="D26" s="34">
        <v>0.1111</v>
      </c>
      <c r="E26" s="32">
        <f>E13*D26</f>
        <v>0</v>
      </c>
      <c r="J26"/>
    </row>
    <row r="27" spans="2:10" s="3" customFormat="1" ht="12.75">
      <c r="B27" s="33"/>
      <c r="C27" s="30" t="s">
        <v>34</v>
      </c>
      <c r="D27" s="42">
        <v>0.0194</v>
      </c>
      <c r="E27" s="32">
        <f>E13*D27</f>
        <v>0</v>
      </c>
      <c r="J27"/>
    </row>
    <row r="28" spans="2:10" s="3" customFormat="1" ht="12.75">
      <c r="B28" s="36" t="s">
        <v>35</v>
      </c>
      <c r="C28" s="30" t="s">
        <v>36</v>
      </c>
      <c r="D28" s="42">
        <v>0.0159</v>
      </c>
      <c r="E28" s="32">
        <f>E13*D28</f>
        <v>0</v>
      </c>
      <c r="J28"/>
    </row>
    <row r="29" spans="2:10" s="3" customFormat="1" ht="15.75">
      <c r="B29" s="33"/>
      <c r="C29" s="30" t="s">
        <v>37</v>
      </c>
      <c r="D29" s="42">
        <v>0.0028</v>
      </c>
      <c r="E29" s="32">
        <f>E13*D29</f>
        <v>0</v>
      </c>
      <c r="G29" s="121"/>
      <c r="J29"/>
    </row>
    <row r="30" spans="2:10" s="3" customFormat="1" ht="12.75">
      <c r="B30" s="33"/>
      <c r="C30" s="30" t="s">
        <v>38</v>
      </c>
      <c r="D30" s="42">
        <v>0.0039</v>
      </c>
      <c r="E30" s="32">
        <f>E13*D30</f>
        <v>0</v>
      </c>
      <c r="G30"/>
      <c r="J30"/>
    </row>
    <row r="31" spans="2:10" s="3" customFormat="1" ht="12.75">
      <c r="B31" s="33"/>
      <c r="C31" s="30" t="s">
        <v>39</v>
      </c>
      <c r="D31" s="42">
        <v>0.0006000000000000001</v>
      </c>
      <c r="E31" s="32">
        <f>E13*D31</f>
        <v>0</v>
      </c>
      <c r="G31"/>
      <c r="J31"/>
    </row>
    <row r="32" spans="2:10" s="3" customFormat="1" ht="12.75">
      <c r="B32" s="37"/>
      <c r="C32" s="18"/>
      <c r="D32" s="38" t="s">
        <v>40</v>
      </c>
      <c r="E32" s="20">
        <f>SUM(E25:E31)</f>
        <v>0</v>
      </c>
      <c r="G32"/>
      <c r="J32"/>
    </row>
    <row r="33" spans="2:10" s="3" customFormat="1" ht="12.75">
      <c r="B33" s="33"/>
      <c r="C33" s="39" t="s">
        <v>41</v>
      </c>
      <c r="D33" s="41">
        <v>0.0042</v>
      </c>
      <c r="E33" s="16">
        <f>E13*D33</f>
        <v>0</v>
      </c>
      <c r="G33"/>
      <c r="J33"/>
    </row>
    <row r="34" spans="2:10" s="3" customFormat="1" ht="12.75">
      <c r="B34" s="36" t="s">
        <v>42</v>
      </c>
      <c r="C34" s="30" t="s">
        <v>43</v>
      </c>
      <c r="D34" s="42">
        <f>D17*D33</f>
        <v>0.000336</v>
      </c>
      <c r="E34" s="32">
        <f>E13*D34</f>
        <v>0</v>
      </c>
      <c r="G34"/>
      <c r="J34"/>
    </row>
    <row r="35" spans="2:10" s="3" customFormat="1" ht="12.75">
      <c r="B35" s="33"/>
      <c r="C35" s="30" t="s">
        <v>44</v>
      </c>
      <c r="D35" s="42">
        <v>0.0435</v>
      </c>
      <c r="E35" s="32">
        <f>E13*D35</f>
        <v>0</v>
      </c>
      <c r="G35"/>
      <c r="J35"/>
    </row>
    <row r="36" spans="2:10" s="3" customFormat="1" ht="12.75">
      <c r="B36" s="37"/>
      <c r="C36" s="18"/>
      <c r="D36" s="38" t="s">
        <v>45</v>
      </c>
      <c r="E36" s="20">
        <f>SUM(E33:E35)</f>
        <v>0</v>
      </c>
      <c r="G36"/>
      <c r="J36"/>
    </row>
    <row r="37" spans="2:10" s="3" customFormat="1" ht="12.75">
      <c r="B37" s="33"/>
      <c r="C37" s="43" t="s">
        <v>46</v>
      </c>
      <c r="D37" s="23"/>
      <c r="E37" s="44"/>
      <c r="G37"/>
      <c r="J37"/>
    </row>
    <row r="38" spans="2:10" s="3" customFormat="1" ht="12.75">
      <c r="B38" s="36" t="s">
        <v>47</v>
      </c>
      <c r="C38" s="39" t="s">
        <v>48</v>
      </c>
      <c r="D38" s="40"/>
      <c r="E38" s="16">
        <f>SUM(D16:D23)*E32</f>
        <v>0</v>
      </c>
      <c r="G38"/>
      <c r="J38"/>
    </row>
    <row r="39" spans="2:10" s="3" customFormat="1" ht="12.75">
      <c r="B39" s="37"/>
      <c r="C39" s="18"/>
      <c r="D39" s="38" t="s">
        <v>49</v>
      </c>
      <c r="E39" s="20">
        <f>SUM(E37:E38)</f>
        <v>0</v>
      </c>
      <c r="G39"/>
      <c r="J39"/>
    </row>
    <row r="40" spans="2:10" s="3" customFormat="1" ht="12.75">
      <c r="B40" s="36" t="s">
        <v>50</v>
      </c>
      <c r="C40" s="43" t="s">
        <v>51</v>
      </c>
      <c r="D40" s="23"/>
      <c r="E40" s="44"/>
      <c r="G40"/>
      <c r="J40"/>
    </row>
    <row r="41" spans="2:10" s="3" customFormat="1" ht="12.75">
      <c r="B41" s="33"/>
      <c r="C41" s="39" t="s">
        <v>52</v>
      </c>
      <c r="D41" s="40"/>
      <c r="E41" s="16">
        <f>D17*E33</f>
        <v>0</v>
      </c>
      <c r="G41"/>
      <c r="J41"/>
    </row>
    <row r="42" spans="2:10" s="3" customFormat="1" ht="12.75">
      <c r="B42" s="37"/>
      <c r="C42" s="18"/>
      <c r="D42" s="38" t="s">
        <v>53</v>
      </c>
      <c r="E42" s="20">
        <f>SUM(E40:E41)</f>
        <v>0</v>
      </c>
      <c r="G42"/>
      <c r="J42"/>
    </row>
    <row r="43" spans="2:10" s="3" customFormat="1" ht="12.75">
      <c r="B43" s="36" t="s">
        <v>54</v>
      </c>
      <c r="C43" s="43" t="s">
        <v>55</v>
      </c>
      <c r="D43" s="23"/>
      <c r="E43" s="44"/>
      <c r="G43"/>
      <c r="J43"/>
    </row>
    <row r="44" spans="2:10" s="3" customFormat="1" ht="12.75">
      <c r="B44" s="33"/>
      <c r="C44" s="39" t="s">
        <v>56</v>
      </c>
      <c r="D44" s="40">
        <v>0</v>
      </c>
      <c r="E44" s="16">
        <f>(E31*D44)</f>
        <v>0</v>
      </c>
      <c r="G44"/>
      <c r="J44"/>
    </row>
    <row r="45" spans="2:10" s="3" customFormat="1" ht="12.75">
      <c r="B45" s="37"/>
      <c r="C45" s="18"/>
      <c r="D45" s="38" t="s">
        <v>57</v>
      </c>
      <c r="E45" s="20">
        <f>SUM(E43:E44)</f>
        <v>0</v>
      </c>
      <c r="G45"/>
      <c r="J45"/>
    </row>
    <row r="46" spans="2:10" s="3" customFormat="1" ht="19.5" customHeight="1">
      <c r="B46" s="33"/>
      <c r="C46" s="46" t="s">
        <v>58</v>
      </c>
      <c r="D46" s="47"/>
      <c r="E46" s="48">
        <f>SUM(E24+E32+E36+E39+E42+E45)</f>
        <v>0</v>
      </c>
      <c r="G46"/>
      <c r="J46"/>
    </row>
    <row r="47" spans="2:10" s="3" customFormat="1" ht="19.5" customHeight="1">
      <c r="B47" s="49"/>
      <c r="C47" s="50" t="s">
        <v>59</v>
      </c>
      <c r="D47" s="50"/>
      <c r="E47" s="51">
        <f>SUM(E13+E46)</f>
        <v>0</v>
      </c>
      <c r="G47"/>
      <c r="J47"/>
    </row>
    <row r="48" spans="2:10" s="3" customFormat="1" ht="12.75">
      <c r="B48"/>
      <c r="C48"/>
      <c r="D48" s="52"/>
      <c r="E48" s="53"/>
      <c r="G48"/>
      <c r="J48"/>
    </row>
    <row r="49" spans="2:10" s="3" customFormat="1" ht="12.75">
      <c r="B49" s="54" t="s">
        <v>60</v>
      </c>
      <c r="C49" s="54"/>
      <c r="D49" s="55"/>
      <c r="E49" s="56"/>
      <c r="G49"/>
      <c r="J49"/>
    </row>
    <row r="50" spans="2:10" s="3" customFormat="1" ht="13.5">
      <c r="B50" s="57" t="s">
        <v>61</v>
      </c>
      <c r="C50" s="57"/>
      <c r="D50" s="58"/>
      <c r="E50" s="58" t="s">
        <v>10</v>
      </c>
      <c r="G50"/>
      <c r="J50"/>
    </row>
    <row r="51" spans="2:10" s="3" customFormat="1" ht="12.75">
      <c r="B51" s="59"/>
      <c r="C51" s="60" t="s">
        <v>62</v>
      </c>
      <c r="D51" s="61"/>
      <c r="E51" s="62"/>
      <c r="G51"/>
      <c r="J51"/>
    </row>
    <row r="52" spans="2:10" s="3" customFormat="1" ht="12.75">
      <c r="B52" s="63"/>
      <c r="C52" s="60" t="s">
        <v>63</v>
      </c>
      <c r="D52" s="61"/>
      <c r="E52" s="62"/>
      <c r="G52"/>
      <c r="J52"/>
    </row>
    <row r="53" spans="2:10" s="3" customFormat="1" ht="12.75">
      <c r="B53" s="63"/>
      <c r="C53" s="60" t="s">
        <v>64</v>
      </c>
      <c r="D53" s="61"/>
      <c r="E53" s="62"/>
      <c r="G53"/>
      <c r="J53"/>
    </row>
    <row r="54" spans="2:10" s="3" customFormat="1" ht="12.75">
      <c r="B54" s="63"/>
      <c r="C54" s="60" t="s">
        <v>65</v>
      </c>
      <c r="D54" s="61"/>
      <c r="E54" s="62"/>
      <c r="G54"/>
      <c r="J54"/>
    </row>
    <row r="55" spans="2:10" s="3" customFormat="1" ht="12.75">
      <c r="B55" s="63"/>
      <c r="C55" s="60" t="s">
        <v>66</v>
      </c>
      <c r="D55" s="61"/>
      <c r="E55" s="62"/>
      <c r="G55"/>
      <c r="J55"/>
    </row>
    <row r="56" spans="2:10" s="3" customFormat="1" ht="12.75">
      <c r="B56" s="63" t="s">
        <v>67</v>
      </c>
      <c r="C56" s="60" t="s">
        <v>68</v>
      </c>
      <c r="D56" s="61"/>
      <c r="E56" s="62"/>
      <c r="G56"/>
      <c r="J56"/>
    </row>
    <row r="57" spans="2:10" s="3" customFormat="1" ht="12.75">
      <c r="B57" s="63"/>
      <c r="C57" s="60" t="s">
        <v>104</v>
      </c>
      <c r="D57" s="61"/>
      <c r="E57" s="62"/>
      <c r="G57"/>
      <c r="J57"/>
    </row>
    <row r="58" spans="2:10" s="3" customFormat="1" ht="12.75">
      <c r="B58" s="63"/>
      <c r="C58" s="60" t="s">
        <v>105</v>
      </c>
      <c r="D58" s="61"/>
      <c r="E58" s="62"/>
      <c r="G58"/>
      <c r="J58"/>
    </row>
    <row r="59" spans="2:10" s="3" customFormat="1" ht="12.75">
      <c r="B59" s="63"/>
      <c r="C59" s="64" t="s">
        <v>71</v>
      </c>
      <c r="D59" s="65"/>
      <c r="E59" s="62"/>
      <c r="G59"/>
      <c r="J59"/>
    </row>
    <row r="60" spans="2:10" s="3" customFormat="1" ht="12.75">
      <c r="B60" s="63"/>
      <c r="C60" s="66" t="s">
        <v>72</v>
      </c>
      <c r="D60" s="67"/>
      <c r="E60" s="67">
        <f>SUM(E51:E59)</f>
        <v>0</v>
      </c>
      <c r="G60"/>
      <c r="J60"/>
    </row>
    <row r="61" spans="2:10" s="3" customFormat="1" ht="13.5" customHeight="1">
      <c r="B61" s="68"/>
      <c r="C61" s="68" t="s">
        <v>73</v>
      </c>
      <c r="D61" s="69"/>
      <c r="E61" s="65"/>
      <c r="G61"/>
      <c r="J61"/>
    </row>
    <row r="62" spans="2:10" s="3" customFormat="1" ht="17.25" customHeight="1">
      <c r="B62" s="70"/>
      <c r="C62" s="70" t="s">
        <v>74</v>
      </c>
      <c r="D62" s="71"/>
      <c r="E62" s="62"/>
      <c r="G62"/>
      <c r="J62"/>
    </row>
    <row r="63" spans="2:10" s="3" customFormat="1" ht="18" customHeight="1">
      <c r="B63" s="64"/>
      <c r="C63" s="64" t="s">
        <v>75</v>
      </c>
      <c r="D63" s="72"/>
      <c r="E63" s="62"/>
      <c r="G63"/>
      <c r="J63"/>
    </row>
    <row r="64" spans="2:10" s="3" customFormat="1" ht="19.5" customHeight="1">
      <c r="B64" s="73"/>
      <c r="C64" s="50" t="s">
        <v>76</v>
      </c>
      <c r="D64" s="74"/>
      <c r="E64" s="51">
        <f>SUM(E60:E63)</f>
        <v>0</v>
      </c>
      <c r="G64"/>
      <c r="J64"/>
    </row>
    <row r="65" spans="2:10" s="3" customFormat="1" ht="12.75">
      <c r="B65" s="75"/>
      <c r="C65" s="75"/>
      <c r="D65" s="76"/>
      <c r="E65" s="77"/>
      <c r="G65"/>
      <c r="J65"/>
    </row>
    <row r="66" spans="2:10" s="3" customFormat="1" ht="12.75">
      <c r="B66" s="54" t="s">
        <v>77</v>
      </c>
      <c r="C66" s="54"/>
      <c r="D66" s="55"/>
      <c r="E66" s="55"/>
      <c r="G66"/>
      <c r="J66"/>
    </row>
    <row r="67" spans="2:10" s="3" customFormat="1" ht="13.5">
      <c r="B67" s="57" t="s">
        <v>78</v>
      </c>
      <c r="C67" s="57"/>
      <c r="D67" s="58"/>
      <c r="E67" s="58" t="s">
        <v>10</v>
      </c>
      <c r="G67"/>
      <c r="J67"/>
    </row>
    <row r="68" spans="2:10" s="3" customFormat="1" ht="12.75">
      <c r="B68" s="21"/>
      <c r="C68" s="119" t="s">
        <v>79</v>
      </c>
      <c r="D68" s="79"/>
      <c r="E68" s="80">
        <f>D68*C10*2*22</f>
        <v>0</v>
      </c>
      <c r="G68"/>
      <c r="J68"/>
    </row>
    <row r="69" spans="2:10" s="3" customFormat="1" ht="12.75">
      <c r="B69" s="81"/>
      <c r="C69" s="111" t="s">
        <v>95</v>
      </c>
      <c r="D69" s="83">
        <v>0.03</v>
      </c>
      <c r="E69" s="84">
        <f>-E10*D69</f>
        <v>0</v>
      </c>
      <c r="G69"/>
      <c r="J69"/>
    </row>
    <row r="70" spans="2:10" s="3" customFormat="1" ht="12.75">
      <c r="B70" s="81"/>
      <c r="C70" s="111" t="s">
        <v>96</v>
      </c>
      <c r="D70" s="113"/>
      <c r="E70" s="122">
        <f>D70*C10</f>
        <v>0</v>
      </c>
      <c r="G70"/>
      <c r="J70"/>
    </row>
    <row r="71" spans="2:10" s="3" customFormat="1" ht="12.75">
      <c r="B71" s="81"/>
      <c r="C71" s="120" t="s">
        <v>97</v>
      </c>
      <c r="D71" s="116">
        <v>0.2</v>
      </c>
      <c r="E71" s="123">
        <f>-D71*E70</f>
        <v>0</v>
      </c>
      <c r="G71"/>
      <c r="J71"/>
    </row>
    <row r="72" spans="2:10" s="3" customFormat="1" ht="19.5" customHeight="1">
      <c r="B72" s="73"/>
      <c r="C72" s="85" t="s">
        <v>81</v>
      </c>
      <c r="D72" s="86"/>
      <c r="E72" s="87">
        <f>SUM(E68:E71)</f>
        <v>0</v>
      </c>
      <c r="G72"/>
      <c r="J72"/>
    </row>
    <row r="73" spans="2:10" s="3" customFormat="1" ht="12.75">
      <c r="B73"/>
      <c r="C73"/>
      <c r="D73" s="52"/>
      <c r="E73" s="52"/>
      <c r="G73"/>
      <c r="J73"/>
    </row>
    <row r="74" spans="2:10" s="3" customFormat="1" ht="12.75">
      <c r="B74" s="54" t="s">
        <v>82</v>
      </c>
      <c r="C74" s="54"/>
      <c r="D74" s="55"/>
      <c r="E74" s="55"/>
      <c r="G74"/>
      <c r="J74"/>
    </row>
    <row r="75" spans="2:10" s="3" customFormat="1" ht="13.5">
      <c r="B75" s="57" t="s">
        <v>83</v>
      </c>
      <c r="C75" s="57"/>
      <c r="D75" s="58" t="s">
        <v>20</v>
      </c>
      <c r="E75" s="58" t="s">
        <v>10</v>
      </c>
      <c r="G75"/>
      <c r="J75"/>
    </row>
    <row r="76" spans="2:10" s="3" customFormat="1" ht="12.75">
      <c r="B76" s="88"/>
      <c r="C76" s="59"/>
      <c r="D76" s="89"/>
      <c r="E76" s="90"/>
      <c r="G76"/>
      <c r="J76"/>
    </row>
    <row r="77" spans="2:10" s="3" customFormat="1" ht="12.75">
      <c r="B77" s="63"/>
      <c r="C77" s="70"/>
      <c r="D77" s="71"/>
      <c r="E77" s="91"/>
      <c r="G77"/>
      <c r="J77"/>
    </row>
    <row r="78" spans="2:10" s="3" customFormat="1" ht="12.75">
      <c r="B78" s="63"/>
      <c r="C78" s="92" t="s">
        <v>84</v>
      </c>
      <c r="D78" s="93">
        <v>0.045</v>
      </c>
      <c r="E78" s="91">
        <f aca="true" t="shared" si="0" ref="E78:E80">D78*E$103</f>
        <v>0</v>
      </c>
      <c r="G78"/>
      <c r="J78"/>
    </row>
    <row r="79" spans="2:10" s="3" customFormat="1" ht="12.75">
      <c r="B79" s="63"/>
      <c r="C79" s="94" t="s">
        <v>85</v>
      </c>
      <c r="D79" s="83">
        <v>0.03</v>
      </c>
      <c r="E79" s="61">
        <f t="shared" si="0"/>
        <v>0</v>
      </c>
      <c r="G79"/>
      <c r="J79"/>
    </row>
    <row r="80" spans="2:10" s="3" customFormat="1" ht="12.75">
      <c r="B80" s="63"/>
      <c r="C80" s="94" t="s">
        <v>86</v>
      </c>
      <c r="D80" s="83">
        <v>0.006500000000000001</v>
      </c>
      <c r="E80" s="61">
        <f t="shared" si="0"/>
        <v>0</v>
      </c>
      <c r="G80"/>
      <c r="J80"/>
    </row>
    <row r="81" spans="2:10" s="3" customFormat="1" ht="12.75">
      <c r="B81" s="63"/>
      <c r="C81" s="68" t="s">
        <v>87</v>
      </c>
      <c r="D81" s="95"/>
      <c r="E81" s="65"/>
      <c r="G81"/>
      <c r="J81"/>
    </row>
    <row r="82" spans="2:10" s="3" customFormat="1" ht="12.75">
      <c r="B82" s="63"/>
      <c r="C82" s="63" t="s">
        <v>88</v>
      </c>
      <c r="D82" s="72">
        <v>0.05</v>
      </c>
      <c r="E82" s="96">
        <f>E103*D82</f>
        <v>0</v>
      </c>
      <c r="G82"/>
      <c r="J82"/>
    </row>
    <row r="83" spans="1:5" ht="19.5" customHeight="1">
      <c r="A83" s="3"/>
      <c r="B83" s="73"/>
      <c r="C83" s="50" t="s">
        <v>89</v>
      </c>
      <c r="D83" s="97"/>
      <c r="E83" s="51">
        <f>SUM(E77:E82)</f>
        <v>0</v>
      </c>
    </row>
    <row r="84" spans="1:5" ht="12.75">
      <c r="A84" s="3"/>
      <c r="D84" s="52"/>
      <c r="E84" s="52"/>
    </row>
    <row r="85" spans="1:5" ht="20.25" customHeight="1">
      <c r="A85" s="3"/>
      <c r="B85" s="49" t="s">
        <v>90</v>
      </c>
      <c r="C85" s="98"/>
      <c r="D85" s="98"/>
      <c r="E85" s="99">
        <f>E47+E64+E72+E83</f>
        <v>0</v>
      </c>
    </row>
    <row r="86" ht="12.75">
      <c r="E86" s="100"/>
    </row>
    <row r="87" ht="18" customHeight="1"/>
    <row r="88" ht="18" customHeight="1"/>
    <row r="89" ht="18" customHeight="1">
      <c r="E89" s="118"/>
    </row>
    <row r="101" ht="12.75">
      <c r="E101" s="101" t="s">
        <v>91</v>
      </c>
    </row>
    <row r="102" ht="12.75">
      <c r="E102" s="102">
        <f>E47+E64+E72</f>
        <v>0</v>
      </c>
    </row>
    <row r="103" ht="12.75">
      <c r="E103" s="102">
        <f>E102/(1-SUM(D77:D82))</f>
        <v>0</v>
      </c>
    </row>
  </sheetData>
  <sheetProtection selectLockedCells="1" selectUnlockedCells="1"/>
  <mergeCells count="8">
    <mergeCell ref="B6:E6"/>
    <mergeCell ref="B7:E7"/>
    <mergeCell ref="B49:C49"/>
    <mergeCell ref="B50:C50"/>
    <mergeCell ref="B66:C66"/>
    <mergeCell ref="B67:C67"/>
    <mergeCell ref="B74:C74"/>
    <mergeCell ref="B75:C7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prince.mainer</dc:creator>
  <cp:keywords/>
  <dc:description/>
  <cp:lastModifiedBy>prince.mainer</cp:lastModifiedBy>
  <cp:lastPrinted>2017-05-09T00:22:04Z</cp:lastPrinted>
  <dcterms:created xsi:type="dcterms:W3CDTF">2017-03-29T15:34:19Z</dcterms:created>
  <dcterms:modified xsi:type="dcterms:W3CDTF">2017-06-26T17:12:49Z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