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firstSheet="25" activeTab="33"/>
  </bookViews>
  <sheets>
    <sheet name="Relação de serviços" sheetId="1" r:id="rId1"/>
    <sheet name="Totalizador" sheetId="2" r:id="rId2"/>
    <sheet name="Porto Alegre" sheetId="3" r:id="rId3"/>
    <sheet name="Esteio" sheetId="4" r:id="rId4"/>
    <sheet name="Rio Grande" sheetId="5" r:id="rId5"/>
    <sheet name="Pelotas" sheetId="6" r:id="rId6"/>
    <sheet name="Piratini" sheetId="7" r:id="rId7"/>
    <sheet name="Bagé" sheetId="8" r:id="rId8"/>
    <sheet name="Bento Gonçalves" sheetId="9" r:id="rId9"/>
    <sheet name="Palmeira das Missões" sheetId="10" r:id="rId10"/>
    <sheet name="Frederico Westphalen" sheetId="11" r:id="rId11"/>
    <sheet name="Sarandi" sheetId="12" r:id="rId12"/>
    <sheet name="Santa Maria" sheetId="13" r:id="rId13"/>
    <sheet name="Erechim" sheetId="14" r:id="rId14"/>
    <sheet name="Passo Fundo" sheetId="15" r:id="rId15"/>
    <sheet name="Torres" sheetId="16" r:id="rId16"/>
    <sheet name="Capão da Canoa" sheetId="17" r:id="rId17"/>
    <sheet name="Imbé" sheetId="18" r:id="rId18"/>
    <sheet name="Osório" sheetId="19" r:id="rId19"/>
    <sheet name="Palmares do Sul" sheetId="20" r:id="rId20"/>
    <sheet name="São Leopoldo" sheetId="21" r:id="rId21"/>
    <sheet name="Caxias do Sul" sheetId="22" r:id="rId22"/>
    <sheet name="Três Passos" sheetId="23" r:id="rId23"/>
    <sheet name="Santa Rosa" sheetId="24" r:id="rId24"/>
    <sheet name="São Luiz Gonzaga" sheetId="25" r:id="rId25"/>
    <sheet name="Alegrete" sheetId="26" r:id="rId26"/>
    <sheet name="Uruguaiana" sheetId="27" r:id="rId27"/>
    <sheet name="Santana do Livramento" sheetId="28" r:id="rId28"/>
    <sheet name="Santa Cruz do Sul" sheetId="29" r:id="rId29"/>
    <sheet name="Farroupilha" sheetId="30" r:id="rId30"/>
    <sheet name="Cruz Alta" sheetId="31" r:id="rId31"/>
    <sheet name="Soledade" sheetId="32" r:id="rId32"/>
    <sheet name="Lagoa Vermelha" sheetId="33" r:id="rId33"/>
    <sheet name="Vacaria" sheetId="34" r:id="rId34"/>
  </sheets>
  <definedNames/>
  <calcPr fullCalcOnLoad="1"/>
</workbook>
</file>

<file path=xl/sharedStrings.xml><?xml version="1.0" encoding="utf-8"?>
<sst xmlns="http://schemas.openxmlformats.org/spreadsheetml/2006/main" count="4427" uniqueCount="321">
  <si>
    <t>4.1 Serviço de Organização e Recepção de Eventos</t>
  </si>
  <si>
    <t>Serviço</t>
  </si>
  <si>
    <t xml:space="preserve">Unidade de Medida </t>
  </si>
  <si>
    <t>Descrição</t>
  </si>
  <si>
    <t>Quantidade estimada</t>
  </si>
  <si>
    <t>Custo unitário</t>
  </si>
  <si>
    <t>Custo total</t>
  </si>
  <si>
    <t>Coordenador de eventos</t>
  </si>
  <si>
    <t>Diária (8h)</t>
  </si>
  <si>
    <t>Com experiência comprovada no planejamento e organização de grandes eventos, sujeito à prévia aprovação pela CONTRATANTE, com a responsabilidade de prestar assessoria e de acompanhar e orientar o contingente alocado pela CONTRATADA, controlar horários, resolver imprevistos e corrigir situações adversas, de forma a garantir o perfeito desenvolvimento das atividades, em regime de dedicação exclusiva durante a realização dos eventos. Esse profissional deverá acompanhar de forma presencial todo o evento, inclusive em sua fase de planejamento, sempre que solicitado pela CONTRATANTE.</t>
  </si>
  <si>
    <t>Secretaria</t>
  </si>
  <si>
    <t>Profissional capacitado para preparo de lista de convidados, montagem de lista de pré-inscritos, cadastramento, preparo e tabulação de questionários de avaliação e preparo de lista e emissão de certificados para os convidados/ participantes.</t>
  </si>
  <si>
    <t>Mestre de Cerimônias 1</t>
  </si>
  <si>
    <t>Diária (4h)</t>
  </si>
  <si>
    <t>Com experiência comprovada. Deverá conduzir a abertura dos eventos e, quando solicitado pela CONTRATANTE, nas recepções institucionais (coquetel, almoço e jantar). O profissional deverá possuir desenvoltura e experiência para a apresentação de eventos, com conhecimento de normas do Cerimonial Público.</t>
  </si>
  <si>
    <t>Mestre de Cerimônias 2</t>
  </si>
  <si>
    <t>Recepcionista</t>
  </si>
  <si>
    <t xml:space="preserve">Profissional com experiência na atividade. </t>
  </si>
  <si>
    <t>Recepcionista Bilíngue</t>
  </si>
  <si>
    <t>Profissional com experiência na atividade e domínio comprovado dos idiomas inglês, espanhol ou francês, conforme a necessidade identificada pela CONTRATANTE.</t>
  </si>
  <si>
    <t>4.2 Serviço de Locação de Espaços</t>
  </si>
  <si>
    <t>Sala de Recepção</t>
  </si>
  <si>
    <t>Diária</t>
  </si>
  <si>
    <r>
      <t xml:space="preserve">Sala para os serviços de alimentação do tipo Coquetel, Almoço, Jantar, Café da Manhã ou </t>
    </r>
    <r>
      <rPr>
        <i/>
        <sz val="10"/>
        <rFont val="Arial"/>
        <family val="2"/>
      </rPr>
      <t>Coffee Break</t>
    </r>
    <r>
      <rPr>
        <sz val="10"/>
        <rFont val="Arial"/>
        <family val="2"/>
      </rPr>
      <t>, com dimensão e capacidade mínima compatível à faixa estimada de público do evento.</t>
    </r>
  </si>
  <si>
    <t>Sala 1</t>
  </si>
  <si>
    <t>Sala para cursos, treinamentos, oficinas de trabalho, Secretaria-Executiva ou imprensa, com capacidade mínima de 25 pessoas, em layout formato sala de aula. Dimensão mínima: 25 m2</t>
  </si>
  <si>
    <t>Sala 2</t>
  </si>
  <si>
    <t>Sala para cursos, treinamentos, oficinas de trabalho, Secretaria-Executiva ou imprensa, com capacidade mínima de 50 pessoas, em layout formato sala de aula. Dimensão mínima: 65 m2</t>
  </si>
  <si>
    <t xml:space="preserve">Sala 3 </t>
  </si>
  <si>
    <t>Sala para cursos, treinamentos, oficinas de trabalho, Secretaria-Executiva ou imprensa, com capacidade mínima de 100 pessoas, em layout formato sala de aula. Dimensão mínima: 100 m2</t>
  </si>
  <si>
    <t>Sala para cursos, treinamentos, oficinas de trabalho, Secretaria-Executiva ou imprensa, com capacidade mínima de 100 pessoas, em layout formato auditório. Dimensão mínima: 150 m2</t>
  </si>
  <si>
    <t>Auditório</t>
  </si>
  <si>
    <t>Auditório ou anfiteatro com capacidade mínima de 200 participantes. Dimensão mínima: 250 m2</t>
  </si>
  <si>
    <t>4.3 Serviço de Transporte e Hospedagem</t>
  </si>
  <si>
    <t>Locação de micro-ônibus executivo</t>
  </si>
  <si>
    <t>Microônibus executivo com direção hidráulica, capacidade para no mínimo 20 (vinte) passageiros, tipo executivo, com motorista e celular, combustível e ar-condicionado.</t>
  </si>
  <si>
    <t>Locação de ônibus executivo</t>
  </si>
  <si>
    <t>Ônibus executivo com capacidade para no mínimo 40 (quarenta) passageiros, tipo executivo, com motorista e celular, combustível e ar-condicionado</t>
  </si>
  <si>
    <t>Locação de carro executivo</t>
  </si>
  <si>
    <t>Veículo de representação para autoridades com quatro portas, cilindrada mínima de 2.0 l, direção hidráulica, com motorista e celular, combustível e ar condicionado.</t>
  </si>
  <si>
    <t>Locação de veículo tipo VAN</t>
  </si>
  <si>
    <t>Veículo tipo van com direção hidráulica, capacidade para no mínimo 15 (quinze) passageiros, com motorista e celular, combustível e ar-condicionado.</t>
  </si>
  <si>
    <t xml:space="preserve">Locação veículo de PASSEIO </t>
  </si>
  <si>
    <t>Veículo com 4 portas, cilindrada mínima de 1.0l, com motorista, combustível e ar condicionado.</t>
  </si>
  <si>
    <t>Locação de veículo UTILITÁRIO</t>
  </si>
  <si>
    <t>Veículo utilitário: direção hidráulica, com motorista e celular, combustível e ar-condicionado, a ser utilizado para cargas de, no mínimo, 1.000 (um mil) quilos.</t>
  </si>
  <si>
    <t>Suíte Luxo</t>
  </si>
  <si>
    <t>Para hospedagem de autoridades, em hotel categoria 5 estrelas.</t>
  </si>
  <si>
    <t>Apartamento Executivo</t>
  </si>
  <si>
    <t>Apartamento duplo para hospedagem dos participantes do evento, em hotel categoria 5 estrelas.</t>
  </si>
  <si>
    <t>Apartamento Standard</t>
  </si>
  <si>
    <t>Apartamento duplo para hospedagem dos participantes do evento, em hotel categoria 3 estrelas.</t>
  </si>
  <si>
    <t>4.4 Serviço de Alimentação</t>
  </si>
  <si>
    <t>Almoço/jantar</t>
  </si>
  <si>
    <t>Por Pessoa/evento</t>
  </si>
  <si>
    <t>Refeição completa com cardápio padrão incluindo: saladas variadas, entradas, prato principal com ao menos dois tipos de carnes (branca e vermelha), no mínimo dois tipos de guarnição e sobremesas, bebidas (água e refrigerante ou suco de frutas, não alcoólicas). Poderá ser servida nas modalidades de buffet americano, menu degustação, empratado, serviço à inglesa ou outros definidos em comum acordo com a CONTRATANTE. Restrito à Presidência e Cerimonial.</t>
  </si>
  <si>
    <t>Coquetel</t>
  </si>
  <si>
    <t>Serviço volante e mesas de apoio, em material de qualidade compatível com o evento, servido por garçons uniformizados. Cardápio padrão de salgados, doces, pães, pastas, terrines, sanduíches, canapés, frios, queijos, bebidas alcoólicas e não alcoólicas ou outros definidos de comum acordo com o cliente. Restrito à Presidência e Cerimonial.</t>
  </si>
  <si>
    <t>Café da manhã</t>
  </si>
  <si>
    <t>Cardápio padrão incluindo: suco natural de laranja; café; leite; iogurte (natural e frutas); frutas (mamão e melão); salada de frutas; pães (branco e integral, sanduíches e mini francês); bolos (chocolate e fruta); mini salgados (pão de queijo, empada e croissant); frios (presunto, queijo branco e salame); açúcar e adoçante (sachês deverão estar nas mesas), chás, refrigerantes de primeira linha, do tipo normal, diet/light/zero. Restrito à Presidência e Cerimonial.</t>
  </si>
  <si>
    <t xml:space="preserve">Alimentação dos participantes do Projeto Deputado por um Dia </t>
  </si>
  <si>
    <t>O espaço físico indicado pela CONTRATANTE para atender ao almoço dos participantes do Programa Deputado Por Um Dia deverá localizar-se em um raio máximo de até 600 metros do Palácio Farroupilha, prédio sede da ALRS, no Centro de Porto Alegre.  2 edições do evento no ano. Em cada edição serão 2 coffee break para 200 pessoas cada e 2 almoços para 75 pessoas cada.</t>
  </si>
  <si>
    <t>Coffee Break</t>
  </si>
  <si>
    <t>Chocolate quente, café preto, leite, água mineral, chás, iogurtes, petit fours (doces e salgados), sanduíches, doces e salgados diversos ou outros definidos de comum acordo com a CONTRATANTE. Uso restrito à Cerimonial, Presidência, Escola do Legislativo, Departamento de Cultura e Memorial</t>
  </si>
  <si>
    <t>4.5 Serviço de Criação, Edição e Confecção de Material de Divulgação e Identificação</t>
  </si>
  <si>
    <t>Bloco de anotações</t>
  </si>
  <si>
    <t>Unidade</t>
  </si>
  <si>
    <t>Impressão de blocos de anotações formato A5, composto de 20 folhas de papel sulfite 75 g/m², com identidade visual impressa em monocromia em todas as folhas, com capa em papel couché fosco 120g/m², impressa em policromia.</t>
  </si>
  <si>
    <t>Caneta esferográfica</t>
  </si>
  <si>
    <t>Caneta comum, para fazer parte da pasta.</t>
  </si>
  <si>
    <t>Crachá</t>
  </si>
  <si>
    <t>Confecção em cartão de papelão branco, em policromia, personalizado, medindo 15x9,5cm, com proteção de PVC maleável transparente, sustentado por cordão de polipropileno soldado, para identificação dos participantes do evento.</t>
  </si>
  <si>
    <t>Criação e edição de material de divulgação e identificação</t>
  </si>
  <si>
    <t>Executado por profissional com domínio de aplicativos de editoração eletrônica, compreendendo a criação, edição e/ou reprodução de toda a identidade visual do evento. A aprovação caberá à área técnica da CONTRATANTE e a arte final deverá ser entregue em meio digital e formato adequado para impressão.</t>
  </si>
  <si>
    <r>
      <t xml:space="preserve">Confecção de </t>
    </r>
    <r>
      <rPr>
        <i/>
        <sz val="10"/>
        <rFont val="Arial"/>
        <family val="2"/>
      </rPr>
      <t>banner 1</t>
    </r>
  </si>
  <si>
    <t>M²</t>
  </si>
  <si>
    <t>Confecção de banner em lona vinílica e impressão digital, 4x0 cores, com conteúdo e dimensões a serem fornecidos pela CONTRATANTE, com túnel superior e inferior, bastões, ponteiras e corda.</t>
  </si>
  <si>
    <r>
      <t xml:space="preserve">Confecção de </t>
    </r>
    <r>
      <rPr>
        <i/>
        <sz val="10"/>
        <rFont val="Arial"/>
        <family val="2"/>
      </rPr>
      <t>banner</t>
    </r>
    <r>
      <rPr>
        <sz val="10"/>
        <rFont val="Arial"/>
        <family val="2"/>
      </rPr>
      <t xml:space="preserve"> 2</t>
    </r>
  </si>
  <si>
    <t>Confecção de banner em lona perfurada e impressão digital, 4x0 cores, com conteúdo e dimensões a serem fornecidos pela CONTRATANTE, para instalação em back-drop ou empena.</t>
  </si>
  <si>
    <t>Confecção de faixa</t>
  </si>
  <si>
    <t>Confecção de faixa em lona vinílica, impressão digital, 4x0 cores, túnel nas laterais, bastões, ponteiras e corda, com conteúdo e dimensões a serem fornecidos pela CONTRATANTE.</t>
  </si>
  <si>
    <t>Cartaz</t>
  </si>
  <si>
    <t xml:space="preserve">Impressão de cartazes em papel couchê 120g/m², formato A3, com 4/0 cores. </t>
  </si>
  <si>
    <t>Impressão de cartazes em papel couchê 180g/m², formato A2, com 4/0 cores.</t>
  </si>
  <si>
    <t>Impressão de certificado</t>
  </si>
  <si>
    <t>Impressão de certificados para palestrantes, participantes e comissão organizadora, formato A4, papel opaline 180g/m², 4/1 cores, baseado em lista a ser fornecida pela CONTRATANTE.</t>
  </si>
  <si>
    <t>Convite</t>
  </si>
  <si>
    <t>Convite para eventos, padrão luxo, com aba para abertura vertical, com respectivo envelope e etiqueta para lacre, de dimensões 15 x 20cm fechado, em papel couché gramatura de 180g/m², impressão em policromia.</t>
  </si>
  <si>
    <t>Faixa de Mesa</t>
  </si>
  <si>
    <t>Confecção de faixa de mesa em lona vinílica, com conteúdo a ser fornecido pela CONTRATANTE, arte reproduzida no cartaz.</t>
  </si>
  <si>
    <t>Folder</t>
  </si>
  <si>
    <t>Confecção de folders em formato fechado 9,9x21cm e aberto 29,7x21 cm, lâmina em 4/4 cores, em papel couché 170g, acabamento em dobra paralela, refilado.</t>
  </si>
  <si>
    <t>Pasta</t>
  </si>
  <si>
    <t>Pasta para papel formato A4, impressa em policromia com a identidade visual do evento, em papel cartão 200g/m², impressão em uma face.</t>
  </si>
  <si>
    <t>Sacola/bolsa</t>
  </si>
  <si>
    <t>Sacola/bolsa ecológica, feita com material reciclado, impressa em até duas cores, personalizada com a identidade do evento. Tamanho 32 x 36 cm, com alça reforçada para ombro.</t>
  </si>
  <si>
    <t>4.6 Serviço de Decoração e Ambientação</t>
  </si>
  <si>
    <t>Estande de Exposição 1</t>
  </si>
  <si>
    <t>Estrutura em perfil de alumínio e vidro, com base mínima de 10cm, com testeira impressa em policromia, fechada em três laterais, climatizada, com ponto lógico para acesso à Internet, pontos elétricos e iluminação.</t>
  </si>
  <si>
    <t>Estande de Exposição 2</t>
  </si>
  <si>
    <t>Estrutura em perfil de alumínio e vidro, com base mínima de 20 cm, com testeira impressa em policromia, totalmente fechada com portas de correr, climatizada com split, com frigobar, com três níveis de prateleiras de madeira branca nas laterais, com depósito de no mínimo 2m² com 4 níveis de prateleiras reforçadas, com telhado e forro, com  balcão de atendimento, no mínimo uma mesa, no mínimo duas cadeiras, no mínimo dois bancos altos, no mínimo duas poltronas, com ponto lógico para acesso à Internet, pontos elétricos e iluminação.</t>
  </si>
  <si>
    <t>Estande da AL na Feira do Livro, conforme especificações da Câmara do Livro; Estande na Expointer, conforme especificações do evento</t>
  </si>
  <si>
    <t xml:space="preserve">Toldo </t>
  </si>
  <si>
    <t>Toldo com estrutura de metal ou madeira, cobertura de lona branca, dimensões a serem fornecida pela CONTRATANTE.</t>
  </si>
  <si>
    <t>Tenda</t>
  </si>
  <si>
    <t>Tamanho 3x3m ou 4x4m, cobertura de lona branca, para instalação em área externa.</t>
  </si>
  <si>
    <t>Tapete Vermelho</t>
  </si>
  <si>
    <t>Tapete vermelho para embarque e desembarque, com 2 metros de largura.</t>
  </si>
  <si>
    <t xml:space="preserve">Tapete de alto tráfego </t>
  </si>
  <si>
    <t>Tapete do tipo emborrachado, uma face, para alto tráfego, antiderrapante, com bordas rebaixadas que evitam acidentes, para uso externo, com no mínimo 6 mm de espessura.</t>
  </si>
  <si>
    <t>Suporte para banner</t>
  </si>
  <si>
    <t>Suporte para sustentação dos banners alusivos ao evento.</t>
  </si>
  <si>
    <t>Kit de iluminação para banner</t>
  </si>
  <si>
    <t>Para destaque dos banners instalados no evento.</t>
  </si>
  <si>
    <t>Back-drop</t>
  </si>
  <si>
    <t>Estrutura metálica para instalação de banner.</t>
  </si>
  <si>
    <t>Cordão de isolamento com Torretas Cromadas</t>
  </si>
  <si>
    <t>Metro Linear</t>
  </si>
  <si>
    <t>Torretas cromadas com cordão de  isolamento retrátil.</t>
  </si>
  <si>
    <t>20 eventos</t>
  </si>
  <si>
    <t>Cones para isolamento</t>
  </si>
  <si>
    <t>Cones de plástico para isolamento</t>
  </si>
  <si>
    <t>Mastro com bandeira</t>
  </si>
  <si>
    <t>Mastro com bandeiras do Brasil, dos Estados, do Distrito Federal ou de países, no tamanho oficial, com ponteira.</t>
  </si>
  <si>
    <t>Toalha de mesa</t>
  </si>
  <si>
    <t>Branca ou colorida, conforme especificação da CONTRATANTE.</t>
  </si>
  <si>
    <t>Balcão de credenciamento</t>
  </si>
  <si>
    <t>Com prateleiras, testeira com iluminação e banco para recepcionista.</t>
  </si>
  <si>
    <t>Púlpito</t>
  </si>
  <si>
    <t>Púlpito em madeira ou acrílico com suporte para microfone e para água.</t>
  </si>
  <si>
    <t>Quadro branco</t>
  </si>
  <si>
    <t>Uniadade</t>
  </si>
  <si>
    <t>Com apagador e canetas nas cores vermelha, azul e preta.</t>
  </si>
  <si>
    <t>Painel</t>
  </si>
  <si>
    <t>Em madeira ou vidro, para fixação de cartazes e folhetos.</t>
  </si>
  <si>
    <t>Flip Chart</t>
  </si>
  <si>
    <t>Com cavalete/suporte, papel e canetas nas cores vermelha, azul e preta.</t>
  </si>
  <si>
    <t>Flores e arranjos de mesa</t>
  </si>
  <si>
    <t>Arranjo para mesa dos palestrantes com no máximo 20cm de altura, com flores e folhagens</t>
  </si>
  <si>
    <t>Kit de bandeiras (BR, RS e Mercosul)</t>
  </si>
  <si>
    <t>Bandeiras com os respectivos mastros e suportes. Cada kit contém as 3 bandeiras</t>
  </si>
  <si>
    <t>Cadeiras</t>
  </si>
  <si>
    <t>Cadeira</t>
  </si>
  <si>
    <t>Mesa de palco para autoridades</t>
  </si>
  <si>
    <r>
      <t>M</t>
    </r>
    <r>
      <rPr>
        <vertAlign val="superscript"/>
        <sz val="10"/>
        <rFont val="Arial"/>
        <family val="2"/>
      </rPr>
      <t>2</t>
    </r>
  </si>
  <si>
    <t>Conforme demanda da AL</t>
  </si>
  <si>
    <t>Mesa para estande</t>
  </si>
  <si>
    <t>4.7 Serviço de Registro Fotográfico, Gravação Locação, Instalação e Operação de Equipamentos de Iluminação, Sonorização, montagem de Palco e Vídeo</t>
  </si>
  <si>
    <t xml:space="preserve">Projetor Multimídia </t>
  </si>
  <si>
    <t>Projetor de multimídia com controle remoto e resolução real XGA 1.024 x 768, brilho de 3.000 ANSI lumens ou superior. Resolução compatível: SVGA, XGA, SXGA, VGA, UXGA. Compatibilidades: computadores, notebooks, TV, vídeo e DVD players, HDTV, câmeras fotográficas e filmadoras. Com operador. Tecnologia: 3LCD ou LED, Resolução nativa: SVGA (800 x 600 pixels), Resoluções suportadas: VGA / SVGA / XGA / WXGA / WXGA+ / SXGA / SXGA+Contraste: 10.000:1, Aspecto / formato tela: 4:3 nativo (suporta 16:9) Foco: manual ou automático, Zoom: óptico, Conexão RGB / HDMI / Vídeo Componente / Vídeo Composto, Compatibilidade do sinal de entrada de vídeo: Digital: NTSC/NTSC4.43/PAL/PAL-M/PAL-N/PAL60/SECAM, Analógico: 480i / 480p / 576i / 576p / 720p / 1080i / 1080p, Sistema de cor: NTSC / PAL / SECAM, Correção de Trapézio: Vertical (+/- 30 graus), automático, Horizontal (+/- 30 graus), manual, Com controle remoto, Alimentação: Bivolt (100 - 240V 50/60Hz), 1 divisor de vídeo de 01 entrada para 03 saídas, a fim de possibilitar a divisão do sinal de vídeo em 3 projetores, OBS.: Os equipamentos deverão estar acompanhados de todos os cabos, conectores e acessórios necessários para o adequado funcionamento.</t>
  </si>
  <si>
    <t>Apontador Laser</t>
  </si>
  <si>
    <t>Ponteiro luminoso para uso em projeção.</t>
  </si>
  <si>
    <t>Registro fotográfico em máquina digital profissional</t>
  </si>
  <si>
    <t>Diária, durante a duração do evento</t>
  </si>
  <si>
    <t>Serviço de registro fotográfico, amplo e ininterrupto, realizado por fotógrafo com experiência comprovada, com equipamento digital profissional, para dar cobertura aos eventos, para uma quantidade estimada de 50 fotos por dia. O fotógrafo deverá realizar cobertura fotográfica com qualidade jornalística e as fotografias deverão ser entregues em mídia digital, com resolução mínima de 300dpi, no prazo de um dia útil após o encerramento do evento.</t>
  </si>
  <si>
    <t>Filmagem com fita editada</t>
  </si>
  <si>
    <t>Filmagem com fita editada, para todos os dias do evento. A gravação compreenderá todos os insumos e equipamentos necessários e deverá ser entregue em duas cópias, em mídia digital, no prazo de até dois dias do término do evento.</t>
  </si>
  <si>
    <t>Gravação e degravação de áudio do evento</t>
  </si>
  <si>
    <t>Por hora de gravação e degravação</t>
  </si>
  <si>
    <t>O serviço inclui todos os custos com material e profissionais direta ou indiretamente envolvidos. O material final deverá estar revisado e ser entregue em meio impresso e em mídia digital, no prazo de trinta dias a contar do término do evento.</t>
  </si>
  <si>
    <t>Microfone 1</t>
  </si>
  <si>
    <t>Diária/Unidade</t>
  </si>
  <si>
    <t>Microfone com fio, com pedestal de mesa.</t>
  </si>
  <si>
    <t>Microfone 2</t>
  </si>
  <si>
    <t>Microfone com fio, com pedestal girafa.</t>
  </si>
  <si>
    <t>Microfone 3</t>
  </si>
  <si>
    <t>Microfone de mão sem fio UHF profissional, com pedestal de mesa.</t>
  </si>
  <si>
    <t>Microfone 4</t>
  </si>
  <si>
    <t>Microfone de mão sem fio UHF profissional, com pedestal girafa</t>
  </si>
  <si>
    <t>Microfone 5</t>
  </si>
  <si>
    <t>Microfone de lapela sem fio UHF profissional.</t>
  </si>
  <si>
    <t>Sonorização e iluminação extras 1</t>
  </si>
  <si>
    <t xml:space="preserve">Kit com 07 Microfones para bateria  </t>
  </si>
  <si>
    <t>Sonorização e iluminação extras 2</t>
  </si>
  <si>
    <t>Microfone Condenser, com pedestal e cabo</t>
  </si>
  <si>
    <t>Sonorização e iluminação extras 3</t>
  </si>
  <si>
    <t>Microfone Dinâmico, com pedestal e cabo</t>
  </si>
  <si>
    <t>Sonorização e iluminação extras 4</t>
  </si>
  <si>
    <t>Console digital de, no mínimo, 32 canais</t>
  </si>
  <si>
    <t>Sonorização e iluminação extras 5</t>
  </si>
  <si>
    <t>Sistema de baixo cabeçote + caixas de 4x10</t>
  </si>
  <si>
    <t>Sonorização e iluminação extras 6</t>
  </si>
  <si>
    <t>Amplificador de guitarra</t>
  </si>
  <si>
    <t>Sonorização e iluminação extras 7</t>
  </si>
  <si>
    <t>Ribalta de LED Rgbw de 80w (com teste e instalação)</t>
  </si>
  <si>
    <t>Tela de projeção 80"</t>
  </si>
  <si>
    <t xml:space="preserve">Com tripé/suporte </t>
  </si>
  <si>
    <t>Tela de projeção 120”</t>
  </si>
  <si>
    <t>Tela de projeção 150”</t>
  </si>
  <si>
    <t>Com tripé/suporte</t>
  </si>
  <si>
    <t>Televisão de plasma ou LCD de 42”</t>
  </si>
  <si>
    <t>Com suporte</t>
  </si>
  <si>
    <t xml:space="preserve">Televisão de plasma ou LCD de 50” </t>
  </si>
  <si>
    <t>DVD Player</t>
  </si>
  <si>
    <t>Capaz de reproduzir os seguintes formatos: MP3, DVD-R, VCD, CD, CDR/RW.</t>
  </si>
  <si>
    <t>Sonorização</t>
  </si>
  <si>
    <t xml:space="preserve">Relação de equipamentos para locação, operação, montagem e desmonte. As referências não configuram qualquer exigência quanto à marca ou modelo, servindo apenas de referencial quanto às características técnicas mínimas aceitáveis dos equipamentos a serem disponibilizados para prestação dos serviços. A empresa contratada deverá disponibilizar equipe técnica e auxiliares necessários para a prestação dos serviços.KIT DE SONORIZAÇÃO: PA 01 console digital 48 canais: 01 processador de sinal digital; 01 equalizador para insert; 08 caixas de alta tipo line array cada 1 com 02 alto-falantes de 8'+drive; 04 caixas de subgrave 2x18"; 02 amplificadores 4000 para PA; 02 amplificadores 2000 para PA; 02 amplificadores 1500 para PA; 02 asas de PA de 2*2*1; MONITOR: 01 console digital de no minimo 48 canais; 01 processador para side fill; 01 side fill stereo; 08 caixas de monitor 2x12"+drive; 01 sub para bateria; 01 kit completo de microfones (6 microfones para voz, 4 para corais, 16 para instrumentos: 02 sem fio, 7 para bateria, 5 para percurssão e 2 para guitarra); Direct Box (8DI); 01 Main Power; 01 multicabos de 48 vias; Cabos de microfones e pedestais; Cabos de sinal e AC, para ligação do sistema; BACK LINE: 03 amplificadores 1500w para monitor; 01 sistema de baixo cabeçote+caixa 1x15e 4x10; 01 amplificador de guitarra; 04 praticaveis pantograficos; </t>
  </si>
  <si>
    <t>Iluminação</t>
  </si>
  <si>
    <t>Relação de equipamentos para locação, operação, montagem e desmonte. As referências não configuram qualquer exigência quanto à marca ou modelo, servindo apenas de referencial quanto às características técnicas mínimas aceitáveis dos equipamentos a serem disponibilizados para prestação dos serviços. A empresa contratada deverá disponibilizar equipe técnica e auxiliares necessários para a prestação dos serviços. KIT DE ILUMINAÇÃO: 12 lampadas par 64#5; 24 refletores de led 64; 08 moving head spot; 06 moving head beam; 02 mini brut (lampadas para plateia); 01 Fog; 08 elipsoidais; 24 canais de rack digital; 01 mesa digital DMX; 01 estrutura de Q-30 6X6m, com 4m de altura; Fiação, garras, filtros;</t>
  </si>
  <si>
    <t>Sonorização e Iluminação</t>
  </si>
  <si>
    <t>Kit composto pelos serviços conjuntos de iluminação e sonorização, conforme especificado nos kits individuais destes serviços.</t>
  </si>
  <si>
    <t>Palco com cobertura 1</t>
  </si>
  <si>
    <t>Palco com 01 escada para acesso, 02 asas de PA, no tamanho 6x4x1m,com 02 pirâmides para proteção do equipamento de sonorização.</t>
  </si>
  <si>
    <t>Palco com cobertura 2</t>
  </si>
  <si>
    <t>Palco com 01 escada para acesso, 02 asas de PA, no tamanho 3x4x1m, com 02 pirâmides para proteção do equipamento de sonorização.</t>
  </si>
  <si>
    <t>Vídeo Wall</t>
  </si>
  <si>
    <t>Locação de VideoWall, tipo outdoor, formato 3x4, composto por 12 monitores de vídeo de 55", profissionais, resolução Full HD 1920x1080, compreendendo todos os equipamentos necessários para a correta operação, inclusive processador de vídeo, serviços de instalação, configuração, operação e suporte técnico. Deverão estar incluídas as estruturas necessárias para montagem do VídeoWall, em posição nas seguintes configurações: Possuir tecnologia LED; Possuir diagonal visível de 55 polegadas para cada módulo; Bordas ultrafinas (máximo de 3,5mm na junção, somando dois módulos), que permitam encaixes perfeitos na montagem de sistemas de "painéis visuais" (VideoWall); Possuir brilho mínimo de 2300 nit; Possuir, no mínimo, 16,7 milhões de cores; Possuir resolução mínima Full HD 1920x1080 pixels em formato widescreen (16:9); Possuir nível de contraste de, no mínimo, 5000:1; Garantir ângulo de visão de 178º vertical x 178º horizontal; Interfaces de entrada VGA (D-sub 15 pin.), DVI-D, HDMI (x2), Display Port 1.2; Interface de saída DP 1.2 (Loop out); Entrada de áudio estéreo mini jack; Saída de áudio estéreo mini jack; Alimentação elétrica compatível com redes 127 ~ 220V; O Processador de Vídeo deverá possuir entradas de Vídeo Composto, Vídeo Componente, RGB, HDMI e SDI.</t>
  </si>
  <si>
    <t>Iluminação Decorativa da Fachada - Kit 1</t>
  </si>
  <si>
    <t>Unidade - 20 refletores</t>
  </si>
  <si>
    <t>Kit Iluminação Decorativa da Fachada (01 Kit/7dias). Refletores LED Par 64 com controlador. 01 Projeto Execução CAU/CREA com recolhimento da respectiva RRT/ART. As cores poderão ser verde, amarelo, vermelho, azul, rosa, branca ou conforme a ocasião comemorativa (como Semana da Pátria, Semana Farroupilha, Outubro Rosa, Mês da Mulher, etc). O gestor determinará as cores para cada evento. Está incluso no Kit a execução do serviço (instalação) e a assistência técnica. O prazo para reparo de qualquer falha no serviço não poderá ultrapassar 24 horas.</t>
  </si>
  <si>
    <t>Iluminação Decorativa da Fachada - Kit 2</t>
  </si>
  <si>
    <t>Unidade - 50 refletores</t>
  </si>
  <si>
    <t xml:space="preserve">Rampa de acesso ao palco </t>
  </si>
  <si>
    <t>Rampa dentro dos parâmetros de acessibilidade</t>
  </si>
  <si>
    <t>4.8 Serviço de Tradução</t>
  </si>
  <si>
    <t>Tradução simultânea LIBRAS</t>
  </si>
  <si>
    <t>Por evento</t>
  </si>
  <si>
    <t>Serviço de tradução simultânea LIBRAS, realizado por profissionais com experiência comprovada.</t>
  </si>
  <si>
    <t>Tradução simultânea</t>
  </si>
  <si>
    <t>Serviço de tradução simultânea nos idiomas básicos (inglês/português – português/inglês; espanhol/português – português/espanhol e francês/português – português/francês) realizado por profissionais com experiência comprovada.</t>
  </si>
  <si>
    <t>Tradução de Textos</t>
  </si>
  <si>
    <t>Por texto</t>
  </si>
  <si>
    <t>Serviço de tradução de textos nos idiomas básicos (inglês/português – português/inglês; espanhol/português – português/espanhol e francês/português – português/francês) realizado por profissionais com experiência comprovada.</t>
  </si>
  <si>
    <t>Fones sem fio para tradução simultânea</t>
  </si>
  <si>
    <t>Por Pessoa</t>
  </si>
  <si>
    <t xml:space="preserve">Fones para atendimento da tradução simultânea por evento. </t>
  </si>
  <si>
    <t>Cabine para tradução simultânea</t>
  </si>
  <si>
    <t>Cabine com isolamento acústico para tradução, com equipamentos e acessórios necessários à realização do serviço, uma para cada idioma (inglês/francês/espanhol). O sistema de tradução simultânea deverá incluir a central de tradutores, um canal para idiomas, um técnico operador de som e demais aparelhos necessários à transmissão e recepção de áudio.</t>
  </si>
  <si>
    <t>4.9 Serviço de Vigia</t>
  </si>
  <si>
    <t>Vigia Armada</t>
  </si>
  <si>
    <t>Diária/Por evento</t>
  </si>
  <si>
    <t>Profissional com formação técnica comprovada, para prestar serviços de vigilância e segurança armada das instalações do evento, devidamente uniformizado e munido dos equipamentos necessários ao desempenho de suas funções.</t>
  </si>
  <si>
    <t>Vigia desarmada</t>
  </si>
  <si>
    <t>Profissional com formação técnica comprovada, para prestar serviços de vigilância e segurança desarmada das instalações do evento, devidamente uniformizado e munido dos equipamentos necessários ao desempenho de suas funções.</t>
  </si>
  <si>
    <t>4.10 Serviço de Locação de Equipamento de Comunicação e de Informática</t>
  </si>
  <si>
    <t>Rádio de comunicação</t>
  </si>
  <si>
    <t>Tipo walkie talkie, com sistema de mãos livres e com pilhas novas e reservas, para utilização durante o período de montagem e realização do evento.</t>
  </si>
  <si>
    <t>Microcomputador</t>
  </si>
  <si>
    <t>Notebook</t>
  </si>
  <si>
    <t>Multiprocessador (Impressora, Scanner, Copiadora</t>
  </si>
  <si>
    <t>Modem com internet</t>
  </si>
  <si>
    <t>Na prestação de serviço de acesso à internet via modem, a CONTRATADA deverá fornecer dispositivo de comunicação de dados no padrão mais atual do mercado, com interface USB, que será instalado em computadores portáteis ou outros equipamentos da CONTRATANTE e/ou disponibilizados pela Contratada</t>
  </si>
  <si>
    <t>4.11 Serviço Especializado</t>
  </si>
  <si>
    <t>Entregador</t>
  </si>
  <si>
    <t>Profissional capacitado para a realização de serviços de entrega de documentos e convites relativos aos eventos pretendidos.</t>
  </si>
  <si>
    <t>Operador de equipamento audiovisual</t>
  </si>
  <si>
    <t>Profissional capacitado para operacionalizar os equipamentos audiovisuais constantes deste Termo.</t>
  </si>
  <si>
    <t>Operador de som e iluminação</t>
  </si>
  <si>
    <t>Profissional capacitado para operacionalizar os equipamentos de som e iluminação constantes deste Termo</t>
  </si>
  <si>
    <t>Carregador</t>
  </si>
  <si>
    <t>Profissional capacitado para auxiliar no transporte, montagem, desmontagem e demais serviços inerentes à organização do evento.</t>
  </si>
  <si>
    <t>Técnico em elétrica</t>
  </si>
  <si>
    <t>Profissional capacitado para auxiliar nos serviços pertinentes</t>
  </si>
  <si>
    <t>4.12 Serviços de sonorização para audiências públicas no interior - uso do Departamento de Comissões Parlamentares</t>
  </si>
  <si>
    <t>Item</t>
  </si>
  <si>
    <t>Descrição do Equipamento</t>
  </si>
  <si>
    <t>Quantidade</t>
  </si>
  <si>
    <t>Mesa digital de 16 canais</t>
  </si>
  <si>
    <r>
      <t xml:space="preserve"> </t>
    </r>
    <r>
      <rPr>
        <sz val="10"/>
        <color indexed="8"/>
        <rFont val="Arial"/>
        <family val="2"/>
      </rPr>
      <t>Mesa Digital de 16 Canais: Pré-amplificadores de MIC da renomada; EQ 4 faixas em todas as entradas e saídas;EQ Gráfico Bss em todas as saídas bus e matrix; Bus Central/Mono independente;Processadores FX; Sem camadas de controle no canal, todos os controles disponíveis o tempo todo;Tela colorida sensível ao toque;4 grupos Mute;Canal e Bus ISOLAR;4 mixes Matrix que podem operar em mono ou estéreo;4 entradas estéreo;Resposta de Frequência: Entrada Mic/Linha para qualquer saída: ±1,5dB, 20Hz – 20kHz. T.H.D. Sensibilidade do microfone -30dBu: &lt; 0,01% a 1kHz.Noise Ruído residual: -86dBu;Entrada do microfone E.I.N (ganho máximo): 126dBu (150 de fonte);Ruído de mix, masters em unidade: &lt; -86dBu;1 entrada para mix no ganho da unidade: -84dBu;CMRR mic a 1kHz (ganho máximo): -80dBu.Crosstalk (a 1kHz) Atenuação do canal ON: &lt;120dB;Atenuação do potenciômetro de canal: &lt;120dB;Mic – Mic: -100dB a 1k, -85dB a 10k;Linha – Linha: -100dB a 1k, -85dB a 10k.Ganho de Entrada Ganho de Mic: -5dB - 58dB desenho de pad integrado - etapas de 1dB;Line Trim: -10dB - +16dB.Gate Threshold: -60dBfs - -6dBfs; Profundidade: -60dB - -3dB; Ataque: 0.1ms - 200ms;  Release: 20ms - 500ms; Corrente lateral HPF: 22Hz - 2,5kHz; Corrente latera LPF: 160Hz - 20kHz. Compressor Threshold: -52dBfs - -6dBfs; Ratio: 1:1 - 20:1; Ataque: 0.1ms - 200ms; Release: 5ms - 900ms; Ganho de reprocessamento: 0dB - 24dB.  Equalizadores HI MID &amp; LO MID: 22Hz – 20kHz, ±15dB Q 6-0.3; Estante (HF): 800Hz – 20kHz, ±15dB;Estante (LF): 20Hz – 500Hz, ±15dB;HPF: 40Hz – 1kHz.Atraso ajustável pelo usuário: 1 amostra - 500ms.GEQ 31Hz – 16kHz 1/3 oitava. I/O Digital Intervalo do conversor da taxa de amostra AES: 8kHz - 200kHz; Word clock: ±7ns; Analógico para 0dBfs: +21,5dBu; Resolução do conversor: 24bit; Resolução de DSP: Ponto flutuante de 40 bits. Latência Mic In to Line Out: &lt; 0.8ms; Analógico in - AES out: &lt; 0.6ms; AES in - Out: &lt; 0.8ms; AES in - AES out: &lt; 0.5ms; Stagebox Mic In - Stagebox: &lt; 0.9ms. Entrada do microfone: +22dBu max; Entrada de linha: +22dBu max; Saída da mixagem: +21,5dBu max; Fones de ouvido (a150Ω): 300mW (impedância recomendada 32 a 200Ω). Impedâncias de Entrada e Saída Entrada do microfone: 3kΩ; Entrada de linha: 10kΩ; Entrada de AES: 110Ω; Saídas: 150Ω (balanceado), 75Ω (não balanceado); Word clock usado como saída: 50Ω; Word clock usado como entrada: 4k7Ω;Saída de AES: 110Ω.Saída da Lâmpada Tensão Consumo (normal): &lt;130W; Intervalo de tensão de entrada CA: 90-245VAC (ajuste automático);</t>
    </r>
  </si>
  <si>
    <t>Estimativa de 100 utilizações no ano em qualquer município do RS. Neste item não há divisão em regiões funcionais.</t>
  </si>
  <si>
    <t>Caixa Acústica Ativa 1.500W 15”</t>
  </si>
  <si>
    <r>
      <t xml:space="preserve">Caixa Acústica Ativa 1.500W 15” </t>
    </r>
    <r>
      <rPr>
        <sz val="10"/>
        <color indexed="8"/>
        <rFont val="Arial"/>
        <family val="2"/>
      </rPr>
      <t>Faixa de Freqüência ( -10 dB): Normal 42,9 Hz - 19,5 kHz e Boost 43,6 Hz - 19,3 kHz Resposta de Freqüência ( ± 3 dB): Normal 58,1 Hz - 17,2 kHz e Boost 60,7 Hz - 16,7 kHz Cobertura padrão:  90 ° x 50 ° nominal Índice de diretividade ( DI ): 10,2 dB Fator de diretividade (Q): 10,4 Frequência Crossover: 1,7 kHz Máximo SPL: normal 136 dB e boost 136 dB Indicadores de sinal Limite: indica saída de pico foi atingido e DSP limitador está agindo Sinal: LED indica sinal presente Power / Standby : indica que o sistema está ligado e pronto para passar áudio, indica que o sistema está ligado, mas está em um modo de economia de energia e não vai passar de áudio. Controle Dinâmico ( Input ): Tipo dbx IV circuito limitador Impedância de Entrada: 20K Ohms (balanceada), 10K Ohms (não balanceada) LF driver: 1 x (15 in) woofer HF driver: 1 x -2  37,5 milímetros (1,5 in) diafragma polímero anular, driver de compressão de neodímio Gabinete: assimétrico, madeira compensada, de 18mm nas laterais e 25mm no topo e na base. Suporte de suspensão: 12 x M10 pontos de suspensão Montagem: soquete pólo duplo 36 milímetros</t>
    </r>
  </si>
  <si>
    <t xml:space="preserve">Microfone sem Fio </t>
  </si>
  <si>
    <r>
      <t>Microfone sem Fio</t>
    </r>
    <r>
      <rPr>
        <sz val="10"/>
        <color indexed="8"/>
        <rFont val="Arial"/>
        <family val="2"/>
      </rPr>
      <t xml:space="preserve"> Faixa de freqüência: UHF, Número de antenas: 2 Alcance: até 100m sob condições adequadas Resposta de Freqüência de Áudio ( + 2dB): Min: 45Hz, Máx: 15kHz Máximo Nível de Saída de Áudio: -19dBV (XLR, nível de mic), -5dBV (P10) THD: &lt; 0.5%, típico (tom de 1kHz, + 38kHz de desvio) Faixa Dinâmica: &gt;100dB, A-weighted Temperatura de  Operação: -18ºC a 50ºC Padrão Polar: Super-cardióide Sensibilidade: -51 dBV/PA (2,6mV) Impedância: 150 ohms</t>
    </r>
  </si>
  <si>
    <t>Microfone tipo Gooseneck 18cm</t>
  </si>
  <si>
    <r>
      <t xml:space="preserve">Microfone tipo Gooseneck 18cm </t>
    </r>
    <r>
      <rPr>
        <sz val="10"/>
        <color indexed="8"/>
        <rFont val="Arial"/>
        <family val="2"/>
      </rPr>
      <t>Resposta de Frequência: 50 a 17.000 Hz Padrão Polar: Super-cardióide Impedância de Saída (em 1 KHz): 150 Ohms Sensibilidade com circuito aberto (em 1 KHz, ref. 1V Por Pascal): -32,5 dBV (23,7 mV) Máximo SPL (1kHz, 1%THD, 1Komhs de carga): 122,0dB Nível de Ruído Equivalente (A-weighted): 28,0 dB SPL Relação Sinal-Ruído (ref. 94dB SPL):n 66,0 dB Faixa Dinâmica (com carga de 1 Kohms): 94,0 dB Rejeição de Modo Comum: 45,0 dB mínimo Atenuação da chave de Mute: 50,0 dB mínimo Nível de Clipping na saída do Pré-amplificador (1%THD): -6dBV (0.5V) Polaridade: Pressão positiva no diafragma produz tensão positiva no pino 2 em relação ao pino 3 do conector de saída. Alimentação: 11 a 52 Vdc Phantom, 2,0 mA Alimentação: 11 a 52Vdc Phantom Power, 2.0mA Condições de Clima: O microfone opera a temperaturas entre -18ºC e 57ºC  e com umidade relativa do ar de 0 a 95%.</t>
    </r>
  </si>
  <si>
    <t>Microfone Dinâmico para Voz</t>
  </si>
  <si>
    <r>
      <t xml:space="preserve">Microfone Dinâmico para Voz </t>
    </r>
    <r>
      <rPr>
        <sz val="10"/>
        <color indexed="8"/>
        <rFont val="Arial"/>
        <family val="2"/>
      </rPr>
      <t>(bobina móvel) Resposta de Freqüência: 50 Hz a 15 kHz Padrão Polar: Unidirecional (cardióide), simétrico em relação ao eixo do microfone e captação uniforme de freqüências. Sensibilidade (1kHz, tensão de circuito aberto): -54.5 dBV/PA (1.85mV), 1 Pascal = 94dB SPL Impedância: 150 Ohms (310 Ohms reais) para conexão em entradas de baixa impedância. Polaridade: Pressão positiva no diafragma produz tensão negativa no pino 2, em relação ao pino 3. Conector: XLR macho profissional de 3 pinos. Corpo: Cinza escuro em metal die-cast resistente com globo em metal e filtro anti-pop embutido.</t>
    </r>
  </si>
  <si>
    <t>Suporte para microfone tipo girafa</t>
  </si>
  <si>
    <r>
      <t xml:space="preserve">Suporte para Microfone tipo Girafa </t>
    </r>
    <r>
      <rPr>
        <sz val="10"/>
        <color indexed="8"/>
        <rFont val="Arial"/>
        <family val="2"/>
      </rPr>
      <t>Base Retrátil; Material: Ferro com pés emborrachados; Regulagem de ângulo e altura; Base articulada; União para a regulagem de movimento do tipo alavanca; Suporte universal; Pintura: epoxi preto; Haste Simples; Altura: de 1,0 a 2,0 metros; Peso aproximado: 1,70 Kg.</t>
    </r>
  </si>
  <si>
    <t>Suporte para Microfone tipo Minigirafa</t>
  </si>
  <si>
    <r>
      <t>Suporte para Microfone tipo Minigirafa</t>
    </r>
    <r>
      <rPr>
        <sz val="10"/>
        <color indexed="8"/>
        <rFont val="Arial"/>
        <family val="2"/>
      </rPr>
      <t xml:space="preserve"> Material: aço carbono Acabamento: preto epóxi Altura: 0,3m (mínima) e 0,7m (máxima)</t>
    </r>
  </si>
  <si>
    <t>Direct Box Passivo de 1 Canal</t>
  </si>
  <si>
    <r>
      <t xml:space="preserve">Direct Box Passivo de 1 Canal </t>
    </r>
    <r>
      <rPr>
        <sz val="10"/>
        <color indexed="8"/>
        <rFont val="Arial"/>
        <family val="2"/>
      </rPr>
      <t>Impedância de entrada: 20K Ohms Impedância de saída: 150 Ohms Resposta de Frequência: 20 a 20.000 Hz Razão de impedância (entrada em relação à saída): 133:1 Mudança de nível (entrada em relação à saída): -20 dB Jacks paralelos de entrada/saída: 1/4"</t>
    </r>
  </si>
  <si>
    <t xml:space="preserve">Gravador de áudio </t>
  </si>
  <si>
    <r>
      <t xml:space="preserve">Gravador de áudio </t>
    </r>
    <r>
      <rPr>
        <sz val="10"/>
        <color indexed="8"/>
        <rFont val="Arial"/>
        <family val="2"/>
      </rPr>
      <t xml:space="preserve">O Gravador de Voz com display de +/- 1,9 polegadas   com apresenta níveis de gravação, formato de arquivo, tempo decorrido, da  gravação. Os recursos opcionais como a baixa filtro de corte, compressor / limitador e alimentação; Controles de transporte incluem um botão de gravação, reprodução e pausa, avanço e botões de rebobinagem. Caracteristicas Alta resolução, gravação PCM 24-bit/96kHz linear Escolha até 24-bit/96-kHz arquivos WAV PCM linear para a resolução de áudio que supera a qualidade de DVD. Ou, quando o tempo máximo de gravação com tamanhos de arquivo menores é desejado, selecione uma variedade de formatos MP3 de 320 kbps até 48 kpbs. Entrada de áudio balanceada XLR ou P10 Gravação em cartões SD e SDHC. Com capacidade de gravação de no mínimo 100 horas ininterruptas. gravação em 24-bit/96kHz. Ou, usando o formato MP3 a 128 kpbs, </t>
    </r>
  </si>
  <si>
    <t>Acessorios</t>
  </si>
  <si>
    <r>
      <t xml:space="preserve">Acessorios </t>
    </r>
    <r>
      <rPr>
        <sz val="10"/>
        <color indexed="8"/>
        <rFont val="Arial"/>
        <family val="2"/>
      </rPr>
      <t>Cabos de microfone conforme a quantidade necessária; Cabos de alimentação AC para a ligação do sistema; Transformador de AC 110/220 5kav;</t>
    </r>
  </si>
  <si>
    <t>RELAÇÃO DE SERVIÇOS</t>
  </si>
  <si>
    <t>Especificação em aba específica</t>
  </si>
  <si>
    <t>Subtotal</t>
  </si>
  <si>
    <t>Diária/M²</t>
  </si>
  <si>
    <t>1 evento do HeForShe com duração de 15 dias</t>
  </si>
  <si>
    <t>Fones sem fio para tradução simultânea e Cabine para tradução simultânea</t>
  </si>
  <si>
    <t>Totalização</t>
  </si>
  <si>
    <t>Cidade</t>
  </si>
  <si>
    <t>Valor</t>
  </si>
  <si>
    <t>Porto Alegre</t>
  </si>
  <si>
    <t>Esteio</t>
  </si>
  <si>
    <t>Rio Grande</t>
  </si>
  <si>
    <t>Pelotas</t>
  </si>
  <si>
    <t>Piratini</t>
  </si>
  <si>
    <t>Bagé</t>
  </si>
  <si>
    <t>Bento Gonçalves</t>
  </si>
  <si>
    <t>Palmeira das Missões</t>
  </si>
  <si>
    <t>Frederico Westphalen</t>
  </si>
  <si>
    <t>Sarandi</t>
  </si>
  <si>
    <t>Santa Maria</t>
  </si>
  <si>
    <t>Erechim</t>
  </si>
  <si>
    <t>Passo Fundo</t>
  </si>
  <si>
    <t>Torres</t>
  </si>
  <si>
    <t>Capão da Canoa</t>
  </si>
  <si>
    <t>Imbé</t>
  </si>
  <si>
    <t>Osório</t>
  </si>
  <si>
    <t>Palmares do Sul</t>
  </si>
  <si>
    <t>São Leopoldo</t>
  </si>
  <si>
    <t>Caxias do Sul</t>
  </si>
  <si>
    <t>Três Passos</t>
  </si>
  <si>
    <t>Santa Rosa</t>
  </si>
  <si>
    <t>São Luiz Gonzaga</t>
  </si>
  <si>
    <t>Alegrete</t>
  </si>
  <si>
    <t>Uruguaiana</t>
  </si>
  <si>
    <t>Santana do Livramento</t>
  </si>
  <si>
    <t>Santa Cruz do Sul</t>
  </si>
  <si>
    <t>Farroupilha</t>
  </si>
  <si>
    <t>Cruz Alta</t>
  </si>
  <si>
    <t>Soledade</t>
  </si>
  <si>
    <t>Lagoa Vermelha</t>
  </si>
  <si>
    <t>Vacaria</t>
  </si>
  <si>
    <t>Total Geral</t>
  </si>
  <si>
    <t>Equipamentos de tradução simultânea, com até 400 receptores de UHF, tecnologia em alta frequência, cabine para intérpretes, até dois idiomas, um canal. A empresa contratada deverá disponibilizar durante toda a realização do evento contratado, em número suficiente, profissional (is) responsável (is) pela instalação, regulagem/controle, assessoramento/assistência e desinstalação de todos os equipamentos que envolvam tal serviço. Será necessária a disponibilização sem qualquer custo adicional de pelo menos 01 recepcionista para cada 50 equipamentos - observados os quantitativos previstos neste item - as quais ficarão responsáveis pela entrega, recolhimento e auxílio no uso de tais ferramentas.</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</si>
</sst>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
  </numFmts>
  <fonts count="47">
    <font>
      <sz val="11"/>
      <color theme="1"/>
      <name val="Calibri"/>
      <family val="2"/>
    </font>
    <font>
      <sz val="11"/>
      <color indexed="8"/>
      <name val="Calibri"/>
      <family val="2"/>
    </font>
    <font>
      <b/>
      <sz val="14"/>
      <name val="Arial"/>
      <family val="2"/>
    </font>
    <font>
      <sz val="11"/>
      <name val="Calibri"/>
      <family val="2"/>
    </font>
    <font>
      <b/>
      <sz val="10"/>
      <name val="Arial"/>
      <family val="2"/>
    </font>
    <font>
      <sz val="10"/>
      <name val="Arial"/>
      <family val="2"/>
    </font>
    <font>
      <i/>
      <sz val="10"/>
      <name val="Arial"/>
      <family val="2"/>
    </font>
    <font>
      <vertAlign val="superscript"/>
      <sz val="10"/>
      <name val="Arial"/>
      <family val="2"/>
    </font>
    <font>
      <sz val="10"/>
      <color indexed="8"/>
      <name val="Arial"/>
      <family val="2"/>
    </font>
    <font>
      <b/>
      <sz val="10"/>
      <color indexed="8"/>
      <name val="Arial"/>
      <family val="2"/>
    </font>
    <font>
      <b/>
      <sz val="12"/>
      <name val="Arial"/>
      <family val="2"/>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rgb="FF000000"/>
      <name val="Arial"/>
      <family val="2"/>
    </font>
    <font>
      <b/>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style="thin"/>
      <right style="thin"/>
      <top style="medium"/>
      <bottom style="medium"/>
    </border>
    <border>
      <left/>
      <right/>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bottom style="medium"/>
    </border>
    <border>
      <left style="medium"/>
      <right style="medium"/>
      <top/>
      <bottom style="medium"/>
    </border>
    <border>
      <left style="medium"/>
      <right style="thin"/>
      <top style="medium"/>
      <bottom style="medium"/>
    </border>
    <border>
      <left/>
      <right style="thin"/>
      <top style="medium"/>
      <bottom style="medium"/>
    </border>
    <border>
      <left style="medium"/>
      <right/>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bottom/>
    </border>
    <border>
      <left style="medium"/>
      <right style="thin"/>
      <top style="thin"/>
      <bottom/>
    </border>
    <border>
      <left style="thin"/>
      <right style="thin"/>
      <top style="thin"/>
      <bottom/>
    </border>
    <border>
      <left style="thin"/>
      <right style="medium"/>
      <top style="thin"/>
      <bottom/>
    </border>
    <border>
      <left style="medium"/>
      <right style="medium"/>
      <top style="medium"/>
      <bottom/>
    </border>
    <border>
      <left style="thin"/>
      <right style="thin"/>
      <top/>
      <bottom/>
    </border>
    <border>
      <left style="medium"/>
      <right style="thin"/>
      <top style="medium"/>
      <bottom/>
    </border>
    <border>
      <left style="medium"/>
      <right style="medium"/>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149">
    <xf numFmtId="0" fontId="0" fillId="0" borderId="0" xfId="0" applyFont="1" applyAlignment="1">
      <alignment/>
    </xf>
    <xf numFmtId="0" fontId="3" fillId="0" borderId="0" xfId="0" applyFont="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164" fontId="4" fillId="33" borderId="11" xfId="0" applyNumberFormat="1" applyFont="1" applyFill="1" applyBorder="1" applyAlignment="1">
      <alignment horizontal="center" vertical="center" wrapText="1"/>
    </xf>
    <xf numFmtId="164" fontId="4" fillId="33" borderId="13" xfId="0" applyNumberFormat="1" applyFont="1" applyFill="1" applyBorder="1" applyAlignment="1">
      <alignment horizontal="center" vertical="center" wrapText="1"/>
    </xf>
    <xf numFmtId="0" fontId="5" fillId="0" borderId="14" xfId="0" applyFont="1" applyBorder="1" applyAlignment="1">
      <alignment vertical="top" wrapText="1"/>
    </xf>
    <xf numFmtId="0" fontId="5" fillId="0" borderId="15" xfId="0" applyFont="1" applyBorder="1" applyAlignment="1">
      <alignment horizontal="center" vertical="center" wrapText="1"/>
    </xf>
    <xf numFmtId="0" fontId="5" fillId="0" borderId="15" xfId="0" applyFont="1" applyBorder="1" applyAlignment="1">
      <alignment horizontal="left" vertical="top" wrapText="1"/>
    </xf>
    <xf numFmtId="0" fontId="5" fillId="0" borderId="15" xfId="0" applyFont="1" applyBorder="1" applyAlignment="1">
      <alignment horizontal="center" vertical="center"/>
    </xf>
    <xf numFmtId="164" fontId="5" fillId="0" borderId="15" xfId="0" applyNumberFormat="1" applyFont="1" applyBorder="1" applyAlignment="1">
      <alignment horizontal="center" vertical="center"/>
    </xf>
    <xf numFmtId="164" fontId="5" fillId="0" borderId="16" xfId="0" applyNumberFormat="1" applyFont="1" applyBorder="1" applyAlignment="1">
      <alignment horizontal="center" vertical="center"/>
    </xf>
    <xf numFmtId="0" fontId="5" fillId="0" borderId="17" xfId="0" applyFont="1" applyBorder="1" applyAlignment="1">
      <alignment vertical="top" wrapText="1"/>
    </xf>
    <xf numFmtId="0" fontId="5"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18" xfId="0" applyFont="1" applyBorder="1" applyAlignment="1">
      <alignment horizontal="center" vertical="center"/>
    </xf>
    <xf numFmtId="164" fontId="5" fillId="0" borderId="18" xfId="0" applyNumberFormat="1" applyFont="1" applyBorder="1" applyAlignment="1">
      <alignment horizontal="center" vertical="center"/>
    </xf>
    <xf numFmtId="0" fontId="5" fillId="0" borderId="19" xfId="0" applyFont="1" applyBorder="1" applyAlignment="1">
      <alignment vertical="top" wrapText="1"/>
    </xf>
    <xf numFmtId="0" fontId="5" fillId="0" borderId="20" xfId="0" applyFont="1" applyBorder="1" applyAlignment="1">
      <alignment horizontal="center" vertical="center" wrapText="1"/>
    </xf>
    <xf numFmtId="0" fontId="5" fillId="0" borderId="20" xfId="0" applyFont="1" applyBorder="1" applyAlignment="1">
      <alignment horizontal="left" vertical="top" wrapText="1"/>
    </xf>
    <xf numFmtId="0" fontId="5" fillId="0" borderId="20" xfId="0" applyFont="1" applyBorder="1" applyAlignment="1">
      <alignment horizontal="center" vertical="center"/>
    </xf>
    <xf numFmtId="164" fontId="5" fillId="0" borderId="20" xfId="0" applyNumberFormat="1" applyFont="1" applyBorder="1" applyAlignment="1">
      <alignment horizontal="center" vertical="center"/>
    </xf>
    <xf numFmtId="164" fontId="5" fillId="0" borderId="21" xfId="0" applyNumberFormat="1" applyFont="1" applyBorder="1" applyAlignment="1">
      <alignment horizontal="center" vertical="center"/>
    </xf>
    <xf numFmtId="0" fontId="5" fillId="0" borderId="0" xfId="0" applyFont="1" applyAlignment="1">
      <alignment vertical="top"/>
    </xf>
    <xf numFmtId="0" fontId="5" fillId="0" borderId="0" xfId="0" applyFont="1" applyAlignment="1">
      <alignment horizontal="center" vertical="center"/>
    </xf>
    <xf numFmtId="0" fontId="5" fillId="0" borderId="0" xfId="0" applyFont="1" applyAlignment="1">
      <alignment horizontal="left" vertical="top"/>
    </xf>
    <xf numFmtId="0" fontId="5" fillId="0" borderId="0" xfId="0" applyFont="1" applyBorder="1" applyAlignment="1">
      <alignment horizontal="center" vertical="center"/>
    </xf>
    <xf numFmtId="164" fontId="5" fillId="0" borderId="0" xfId="0" applyNumberFormat="1" applyFont="1" applyBorder="1" applyAlignment="1">
      <alignment horizontal="center" vertical="center"/>
    </xf>
    <xf numFmtId="164" fontId="4" fillId="0" borderId="22" xfId="0" applyNumberFormat="1" applyFont="1" applyBorder="1" applyAlignment="1">
      <alignment horizontal="center" vertical="center"/>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5" fillId="0" borderId="0" xfId="0" applyFont="1" applyBorder="1" applyAlignment="1">
      <alignment vertical="top" wrapText="1"/>
    </xf>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164" fontId="4" fillId="33" borderId="26" xfId="0" applyNumberFormat="1" applyFont="1" applyFill="1" applyBorder="1" applyAlignment="1">
      <alignment horizontal="center" vertical="center" wrapText="1"/>
    </xf>
    <xf numFmtId="164" fontId="4" fillId="33" borderId="27" xfId="0" applyNumberFormat="1" applyFont="1" applyFill="1" applyBorder="1" applyAlignment="1">
      <alignment horizontal="center" vertical="center" wrapText="1"/>
    </xf>
    <xf numFmtId="0" fontId="5" fillId="0" borderId="28" xfId="0" applyFont="1" applyBorder="1" applyAlignment="1">
      <alignment vertical="top" wrapText="1"/>
    </xf>
    <xf numFmtId="0" fontId="5" fillId="0" borderId="29" xfId="0" applyFont="1" applyBorder="1" applyAlignment="1">
      <alignment horizontal="center" vertical="center" wrapText="1"/>
    </xf>
    <xf numFmtId="0" fontId="5" fillId="0" borderId="29" xfId="0" applyFont="1" applyBorder="1" applyAlignment="1">
      <alignment horizontal="left" vertical="top" wrapText="1"/>
    </xf>
    <xf numFmtId="0" fontId="5" fillId="0" borderId="29" xfId="0" applyFont="1" applyBorder="1" applyAlignment="1">
      <alignment horizontal="center" vertical="center"/>
    </xf>
    <xf numFmtId="164" fontId="5" fillId="0" borderId="29" xfId="0" applyNumberFormat="1" applyFont="1" applyBorder="1" applyAlignment="1">
      <alignment horizontal="center" vertical="center"/>
    </xf>
    <xf numFmtId="164" fontId="5" fillId="0" borderId="30" xfId="0" applyNumberFormat="1" applyFont="1" applyBorder="1" applyAlignment="1">
      <alignment horizontal="center" vertical="center"/>
    </xf>
    <xf numFmtId="164" fontId="5" fillId="0" borderId="31" xfId="0" applyNumberFormat="1" applyFont="1" applyBorder="1" applyAlignment="1">
      <alignment horizontal="center" vertical="center"/>
    </xf>
    <xf numFmtId="164" fontId="5" fillId="0" borderId="32" xfId="0" applyNumberFormat="1" applyFont="1" applyBorder="1" applyAlignment="1">
      <alignment horizontal="center" vertical="center"/>
    </xf>
    <xf numFmtId="164" fontId="4" fillId="0" borderId="33" xfId="0" applyNumberFormat="1" applyFont="1" applyBorder="1" applyAlignment="1">
      <alignment horizontal="center" vertical="center"/>
    </xf>
    <xf numFmtId="0" fontId="5" fillId="0" borderId="28" xfId="0" applyFont="1" applyBorder="1" applyAlignment="1">
      <alignment horizontal="left" vertical="top" wrapText="1"/>
    </xf>
    <xf numFmtId="0" fontId="5" fillId="0" borderId="34" xfId="0" applyFont="1" applyBorder="1" applyAlignment="1">
      <alignment vertical="top"/>
    </xf>
    <xf numFmtId="0" fontId="5" fillId="0" borderId="35" xfId="0" applyFont="1" applyBorder="1" applyAlignment="1">
      <alignment horizontal="center" vertical="center"/>
    </xf>
    <xf numFmtId="0" fontId="5" fillId="0" borderId="35" xfId="0" applyFont="1" applyBorder="1" applyAlignment="1">
      <alignment vertical="top" wrapText="1"/>
    </xf>
    <xf numFmtId="164" fontId="5" fillId="0" borderId="35" xfId="0" applyNumberFormat="1" applyFont="1" applyBorder="1" applyAlignment="1">
      <alignment vertical="center"/>
    </xf>
    <xf numFmtId="164" fontId="5" fillId="0" borderId="36" xfId="0" applyNumberFormat="1" applyFont="1" applyBorder="1" applyAlignment="1">
      <alignment horizontal="center" vertical="center"/>
    </xf>
    <xf numFmtId="0" fontId="5" fillId="0" borderId="17" xfId="0" applyFont="1" applyBorder="1" applyAlignment="1">
      <alignment horizontal="left" vertical="top" wrapText="1"/>
    </xf>
    <xf numFmtId="0" fontId="6" fillId="0" borderId="19" xfId="0" applyFont="1" applyBorder="1" applyAlignment="1">
      <alignment horizontal="left" vertical="top" wrapText="1"/>
    </xf>
    <xf numFmtId="0" fontId="5" fillId="0" borderId="15" xfId="0" applyFont="1" applyBorder="1" applyAlignment="1">
      <alignment vertical="top" wrapText="1"/>
    </xf>
    <xf numFmtId="0" fontId="5" fillId="0" borderId="18" xfId="0" applyFont="1" applyBorder="1" applyAlignment="1">
      <alignment vertical="top" wrapText="1"/>
    </xf>
    <xf numFmtId="0" fontId="5" fillId="0" borderId="18" xfId="0" applyFont="1" applyBorder="1" applyAlignment="1">
      <alignment vertical="top"/>
    </xf>
    <xf numFmtId="0" fontId="5" fillId="0" borderId="18" xfId="0" applyFont="1" applyFill="1" applyBorder="1" applyAlignment="1">
      <alignment horizontal="center" vertical="center" wrapText="1"/>
    </xf>
    <xf numFmtId="164" fontId="5" fillId="0" borderId="35" xfId="0" applyNumberFormat="1" applyFont="1" applyBorder="1" applyAlignment="1">
      <alignment horizontal="center" vertical="center"/>
    </xf>
    <xf numFmtId="164" fontId="4" fillId="0" borderId="37" xfId="0" applyNumberFormat="1" applyFont="1" applyBorder="1" applyAlignment="1">
      <alignment horizontal="center" vertical="center"/>
    </xf>
    <xf numFmtId="0" fontId="5" fillId="34" borderId="18" xfId="0" applyFont="1" applyFill="1" applyBorder="1" applyAlignment="1">
      <alignment horizontal="center" vertical="center" wrapText="1"/>
    </xf>
    <xf numFmtId="164" fontId="5" fillId="34" borderId="18" xfId="0" applyNumberFormat="1" applyFont="1" applyFill="1" applyBorder="1" applyAlignment="1">
      <alignment horizontal="center" vertical="center"/>
    </xf>
    <xf numFmtId="0" fontId="5" fillId="0" borderId="18" xfId="0" applyFont="1" applyFill="1" applyBorder="1" applyAlignment="1">
      <alignment vertical="top" wrapText="1"/>
    </xf>
    <xf numFmtId="0" fontId="5" fillId="0" borderId="18" xfId="0" applyFont="1" applyFill="1" applyBorder="1" applyAlignment="1">
      <alignment horizontal="left" vertical="top" wrapText="1"/>
    </xf>
    <xf numFmtId="0" fontId="5" fillId="0" borderId="18" xfId="0" applyFont="1" applyBorder="1" applyAlignment="1">
      <alignment horizontal="left" vertical="top"/>
    </xf>
    <xf numFmtId="0" fontId="5" fillId="0" borderId="35" xfId="0" applyFont="1" applyBorder="1" applyAlignment="1">
      <alignment horizontal="center" vertical="center" wrapText="1"/>
    </xf>
    <xf numFmtId="164" fontId="5" fillId="0" borderId="38" xfId="0" applyNumberFormat="1" applyFont="1" applyBorder="1" applyAlignment="1">
      <alignment horizontal="center" vertical="center"/>
    </xf>
    <xf numFmtId="0" fontId="5" fillId="0" borderId="39" xfId="0" applyFont="1" applyBorder="1" applyAlignment="1">
      <alignment vertical="top" wrapText="1"/>
    </xf>
    <xf numFmtId="0" fontId="5" fillId="0" borderId="26" xfId="0" applyFont="1" applyBorder="1" applyAlignment="1">
      <alignment horizontal="center" vertical="center"/>
    </xf>
    <xf numFmtId="0" fontId="5" fillId="0" borderId="26" xfId="0" applyFont="1" applyBorder="1" applyAlignment="1">
      <alignment vertical="top" wrapText="1"/>
    </xf>
    <xf numFmtId="164" fontId="5" fillId="0" borderId="26" xfId="0" applyNumberFormat="1" applyFont="1" applyBorder="1" applyAlignment="1">
      <alignment horizontal="center" vertical="center"/>
    </xf>
    <xf numFmtId="164" fontId="5" fillId="0" borderId="27" xfId="0" applyNumberFormat="1" applyFont="1" applyBorder="1" applyAlignment="1">
      <alignment horizontal="center" vertical="center"/>
    </xf>
    <xf numFmtId="0" fontId="5" fillId="0" borderId="19" xfId="0" applyFont="1" applyBorder="1" applyAlignment="1">
      <alignment vertical="top"/>
    </xf>
    <xf numFmtId="0" fontId="43" fillId="0" borderId="20"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left" vertical="top"/>
    </xf>
    <xf numFmtId="164" fontId="5" fillId="0" borderId="0" xfId="0" applyNumberFormat="1" applyFont="1" applyAlignment="1">
      <alignment horizontal="center" vertical="center"/>
    </xf>
    <xf numFmtId="164" fontId="4" fillId="0" borderId="40" xfId="0" applyNumberFormat="1" applyFont="1" applyBorder="1" applyAlignment="1">
      <alignment horizontal="center" vertical="center"/>
    </xf>
    <xf numFmtId="0" fontId="44" fillId="33" borderId="23"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164" fontId="45" fillId="33" borderId="11" xfId="0" applyNumberFormat="1" applyFont="1" applyFill="1" applyBorder="1" applyAlignment="1">
      <alignment horizontal="center" vertical="center" wrapText="1"/>
    </xf>
    <xf numFmtId="164" fontId="45" fillId="33" borderId="13" xfId="0" applyNumberFormat="1" applyFont="1" applyFill="1" applyBorder="1" applyAlignment="1">
      <alignment horizontal="center" vertical="center" wrapText="1"/>
    </xf>
    <xf numFmtId="0" fontId="46" fillId="0" borderId="26" xfId="0" applyFont="1" applyBorder="1" applyAlignment="1">
      <alignment vertical="top" wrapText="1"/>
    </xf>
    <xf numFmtId="0" fontId="46" fillId="0" borderId="15" xfId="0" applyFont="1" applyBorder="1" applyAlignment="1">
      <alignment horizontal="left" vertical="top" wrapText="1"/>
    </xf>
    <xf numFmtId="0" fontId="46" fillId="0" borderId="26" xfId="0" applyFont="1" applyBorder="1" applyAlignment="1">
      <alignment horizontal="center" vertical="center" wrapText="1"/>
    </xf>
    <xf numFmtId="0" fontId="46" fillId="0" borderId="26" xfId="0" applyFont="1" applyBorder="1" applyAlignment="1">
      <alignment vertical="center" wrapText="1"/>
    </xf>
    <xf numFmtId="164" fontId="46" fillId="0" borderId="26" xfId="0" applyNumberFormat="1" applyFont="1" applyBorder="1" applyAlignment="1">
      <alignment horizontal="center" vertical="center" wrapText="1"/>
    </xf>
    <xf numFmtId="0" fontId="46" fillId="0" borderId="35" xfId="0" applyFont="1" applyBorder="1" applyAlignment="1">
      <alignment horizontal="left" vertical="top" wrapText="1"/>
    </xf>
    <xf numFmtId="0" fontId="45" fillId="0" borderId="18" xfId="0" applyFont="1" applyBorder="1" applyAlignment="1">
      <alignment horizontal="left" vertical="top" wrapText="1"/>
    </xf>
    <xf numFmtId="0" fontId="43" fillId="0" borderId="35" xfId="0" applyFont="1" applyBorder="1" applyAlignment="1">
      <alignment vertical="top" wrapText="1"/>
    </xf>
    <xf numFmtId="0" fontId="5" fillId="0" borderId="35" xfId="0" applyFont="1" applyBorder="1" applyAlignment="1">
      <alignment vertical="center"/>
    </xf>
    <xf numFmtId="0" fontId="5" fillId="0" borderId="35" xfId="0" applyFont="1" applyBorder="1" applyAlignment="1">
      <alignment horizontal="left" vertical="top" wrapText="1"/>
    </xf>
    <xf numFmtId="0" fontId="44" fillId="0" borderId="18" xfId="0" applyFont="1" applyBorder="1" applyAlignment="1">
      <alignment horizontal="left" vertical="top" wrapText="1"/>
    </xf>
    <xf numFmtId="0" fontId="5" fillId="0" borderId="35" xfId="0" applyFont="1" applyBorder="1" applyAlignment="1">
      <alignment vertical="top"/>
    </xf>
    <xf numFmtId="0" fontId="5" fillId="0" borderId="18" xfId="0" applyFont="1" applyBorder="1" applyAlignment="1">
      <alignment vertical="center"/>
    </xf>
    <xf numFmtId="164" fontId="4" fillId="33" borderId="40" xfId="0" applyNumberFormat="1" applyFont="1" applyFill="1" applyBorder="1" applyAlignment="1">
      <alignment horizontal="center" vertical="center"/>
    </xf>
    <xf numFmtId="0" fontId="5" fillId="0" borderId="18" xfId="0" applyFont="1" applyBorder="1" applyAlignment="1">
      <alignment horizontal="justify" vertical="center" wrapText="1"/>
    </xf>
    <xf numFmtId="0" fontId="6" fillId="0" borderId="34" xfId="0" applyFont="1" applyBorder="1" applyAlignment="1">
      <alignment horizontal="left" vertical="top" wrapText="1"/>
    </xf>
    <xf numFmtId="0" fontId="6" fillId="0" borderId="18" xfId="0" applyFont="1" applyBorder="1" applyAlignment="1">
      <alignment horizontal="left" vertical="top" wrapText="1"/>
    </xf>
    <xf numFmtId="164" fontId="4" fillId="0" borderId="18" xfId="0" applyNumberFormat="1" applyFont="1" applyBorder="1" applyAlignment="1">
      <alignment horizontal="center" vertical="center"/>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0" borderId="18" xfId="0" applyFont="1" applyBorder="1" applyAlignment="1">
      <alignment vertical="top" wrapText="1"/>
    </xf>
    <xf numFmtId="0" fontId="5"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18" xfId="0" applyFont="1" applyBorder="1" applyAlignment="1">
      <alignment horizontal="center" vertical="center"/>
    </xf>
    <xf numFmtId="164" fontId="5" fillId="0" borderId="18" xfId="0" applyNumberFormat="1" applyFont="1" applyBorder="1" applyAlignment="1">
      <alignment horizontal="center" vertical="center"/>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0" borderId="18" xfId="0" applyFont="1" applyBorder="1" applyAlignment="1">
      <alignment vertical="top" wrapText="1"/>
    </xf>
    <xf numFmtId="0" fontId="5"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18" xfId="0" applyFont="1" applyBorder="1" applyAlignment="1">
      <alignment horizontal="center" vertical="center"/>
    </xf>
    <xf numFmtId="164" fontId="5" fillId="0" borderId="18" xfId="0" applyNumberFormat="1" applyFont="1" applyBorder="1" applyAlignment="1">
      <alignment horizontal="center" vertical="center"/>
    </xf>
    <xf numFmtId="0" fontId="5" fillId="0" borderId="18" xfId="0" applyFont="1" applyBorder="1" applyAlignment="1">
      <alignment horizontal="center" vertical="center" wrapText="1"/>
    </xf>
    <xf numFmtId="0" fontId="5" fillId="0" borderId="18" xfId="0" applyFont="1" applyBorder="1" applyAlignment="1">
      <alignment horizontal="left" vertical="top" wrapText="1"/>
    </xf>
    <xf numFmtId="44" fontId="0" fillId="0" borderId="0" xfId="45" applyFont="1" applyAlignment="1">
      <alignment/>
    </xf>
    <xf numFmtId="44" fontId="36" fillId="35" borderId="0" xfId="0" applyNumberFormat="1" applyFont="1" applyFill="1" applyAlignment="1">
      <alignment/>
    </xf>
    <xf numFmtId="0" fontId="5" fillId="0" borderId="18" xfId="0" applyFont="1" applyFill="1" applyBorder="1" applyAlignment="1">
      <alignment horizontal="center" vertical="center"/>
    </xf>
    <xf numFmtId="164" fontId="5" fillId="0" borderId="18" xfId="0" applyNumberFormat="1" applyFont="1" applyFill="1" applyBorder="1" applyAlignment="1">
      <alignment horizontal="center" vertical="center"/>
    </xf>
    <xf numFmtId="0" fontId="5" fillId="0" borderId="18"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41" xfId="0" applyFont="1" applyFill="1" applyBorder="1" applyAlignment="1">
      <alignment horizontal="center" vertical="center"/>
    </xf>
    <xf numFmtId="0" fontId="5" fillId="0" borderId="18" xfId="0" applyFont="1" applyBorder="1" applyAlignment="1">
      <alignment vertical="top" wrapText="1"/>
    </xf>
    <xf numFmtId="0" fontId="5"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18" xfId="0" applyFont="1" applyBorder="1" applyAlignment="1">
      <alignment horizontal="center" vertical="center"/>
    </xf>
    <xf numFmtId="164" fontId="5" fillId="0" borderId="18" xfId="0" applyNumberFormat="1" applyFont="1" applyBorder="1" applyAlignment="1">
      <alignment horizontal="center" vertical="center"/>
    </xf>
    <xf numFmtId="0" fontId="4" fillId="33" borderId="25"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4"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6" xfId="0"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5"/>
  <sheetViews>
    <sheetView zoomScalePageLayoutView="0" workbookViewId="0" topLeftCell="A56">
      <selection activeCell="A60" sqref="A60"/>
    </sheetView>
  </sheetViews>
  <sheetFormatPr defaultColWidth="9.28125" defaultRowHeight="15"/>
  <cols>
    <col min="1" max="1" width="23.8515625" style="24" customWidth="1"/>
    <col min="2" max="2" width="42.7109375" style="25" customWidth="1"/>
    <col min="3" max="3" width="45.8515625" style="26" customWidth="1"/>
    <col min="4" max="4" width="19.140625" style="25" customWidth="1"/>
    <col min="5" max="5" width="16.140625" style="78" customWidth="1"/>
    <col min="6" max="6" width="23.28125" style="78" customWidth="1"/>
    <col min="7" max="16384" width="9.28125" style="1" customWidth="1"/>
  </cols>
  <sheetData>
    <row r="1" spans="1:6" ht="63" customHeight="1" thickBot="1">
      <c r="A1" s="140" t="s">
        <v>278</v>
      </c>
      <c r="B1" s="141"/>
      <c r="C1" s="141"/>
      <c r="D1" s="141"/>
      <c r="E1" s="141"/>
      <c r="F1" s="142"/>
    </row>
    <row r="2" spans="1:6" ht="27.75" customHeight="1" thickBot="1">
      <c r="A2" s="126" t="s">
        <v>0</v>
      </c>
      <c r="B2" s="127"/>
      <c r="C2" s="127"/>
      <c r="D2" s="127"/>
      <c r="E2" s="127"/>
      <c r="F2" s="128"/>
    </row>
    <row r="3" spans="1:6" ht="38.25" customHeight="1" thickBot="1">
      <c r="A3" s="2" t="s">
        <v>1</v>
      </c>
      <c r="B3" s="3" t="s">
        <v>2</v>
      </c>
      <c r="C3" s="4" t="s">
        <v>3</v>
      </c>
      <c r="D3" s="3" t="s">
        <v>4</v>
      </c>
      <c r="E3" s="5" t="s">
        <v>5</v>
      </c>
      <c r="F3" s="6" t="s">
        <v>6</v>
      </c>
    </row>
    <row r="4" spans="1:6" ht="175.5" customHeight="1">
      <c r="A4" s="7" t="s">
        <v>7</v>
      </c>
      <c r="B4" s="8" t="s">
        <v>8</v>
      </c>
      <c r="C4" s="9" t="s">
        <v>9</v>
      </c>
      <c r="D4" s="10"/>
      <c r="E4" s="11"/>
      <c r="F4" s="12">
        <f>D4*E4</f>
        <v>0</v>
      </c>
    </row>
    <row r="5" spans="1:6" ht="87" customHeight="1">
      <c r="A5" s="13" t="s">
        <v>10</v>
      </c>
      <c r="B5" s="14" t="s">
        <v>8</v>
      </c>
      <c r="C5" s="15" t="s">
        <v>11</v>
      </c>
      <c r="D5" s="16"/>
      <c r="E5" s="17"/>
      <c r="F5" s="12">
        <f>D5*E5</f>
        <v>0</v>
      </c>
    </row>
    <row r="6" spans="1:6" ht="101.25" customHeight="1">
      <c r="A6" s="13" t="s">
        <v>12</v>
      </c>
      <c r="B6" s="14" t="s">
        <v>13</v>
      </c>
      <c r="C6" s="15" t="s">
        <v>14</v>
      </c>
      <c r="D6" s="16"/>
      <c r="E6" s="17"/>
      <c r="F6" s="12">
        <f>D6*E6</f>
        <v>0</v>
      </c>
    </row>
    <row r="7" spans="1:6" ht="99.75" customHeight="1">
      <c r="A7" s="13" t="s">
        <v>15</v>
      </c>
      <c r="B7" s="14" t="s">
        <v>8</v>
      </c>
      <c r="C7" s="15" t="s">
        <v>14</v>
      </c>
      <c r="D7" s="16"/>
      <c r="E7" s="17"/>
      <c r="F7" s="12">
        <f>D7*E7</f>
        <v>0</v>
      </c>
    </row>
    <row r="8" spans="1:6" ht="31.5" customHeight="1">
      <c r="A8" s="13" t="s">
        <v>16</v>
      </c>
      <c r="B8" s="14" t="s">
        <v>8</v>
      </c>
      <c r="C8" s="15" t="s">
        <v>17</v>
      </c>
      <c r="D8" s="16"/>
      <c r="E8" s="17"/>
      <c r="F8" s="12">
        <f>D8*E8</f>
        <v>0</v>
      </c>
    </row>
    <row r="9" spans="1:6" ht="69" customHeight="1" thickBot="1">
      <c r="A9" s="18" t="s">
        <v>18</v>
      </c>
      <c r="B9" s="19" t="s">
        <v>8</v>
      </c>
      <c r="C9" s="20" t="s">
        <v>19</v>
      </c>
      <c r="D9" s="21"/>
      <c r="E9" s="22"/>
      <c r="F9" s="23">
        <f>D9*E9</f>
        <v>0</v>
      </c>
    </row>
    <row r="10" spans="4:6" ht="31.5" customHeight="1" thickBot="1">
      <c r="D10" s="27"/>
      <c r="E10" s="28"/>
      <c r="F10" s="29">
        <f>SUM(F4:F9)</f>
        <v>0</v>
      </c>
    </row>
    <row r="11" spans="1:6" ht="30.75" customHeight="1" thickBot="1">
      <c r="A11" s="129" t="s">
        <v>20</v>
      </c>
      <c r="B11" s="130"/>
      <c r="C11" s="130"/>
      <c r="D11" s="130"/>
      <c r="E11" s="130"/>
      <c r="F11" s="131"/>
    </row>
    <row r="12" spans="1:6" ht="33.75" customHeight="1" thickBot="1">
      <c r="A12" s="30" t="s">
        <v>1</v>
      </c>
      <c r="B12" s="31" t="s">
        <v>2</v>
      </c>
      <c r="C12" s="4" t="s">
        <v>3</v>
      </c>
      <c r="D12" s="3" t="s">
        <v>4</v>
      </c>
      <c r="E12" s="5" t="s">
        <v>5</v>
      </c>
      <c r="F12" s="6" t="s">
        <v>6</v>
      </c>
    </row>
    <row r="13" spans="1:6" ht="57.75" customHeight="1">
      <c r="A13" s="7" t="s">
        <v>21</v>
      </c>
      <c r="B13" s="8" t="s">
        <v>22</v>
      </c>
      <c r="C13" s="9" t="s">
        <v>23</v>
      </c>
      <c r="D13" s="10"/>
      <c r="E13" s="11"/>
      <c r="F13" s="12">
        <f>D13*E13</f>
        <v>0</v>
      </c>
    </row>
    <row r="14" spans="1:6" ht="62.25" customHeight="1">
      <c r="A14" s="13" t="s">
        <v>24</v>
      </c>
      <c r="B14" s="14" t="s">
        <v>22</v>
      </c>
      <c r="C14" s="15" t="s">
        <v>25</v>
      </c>
      <c r="D14" s="16"/>
      <c r="E14" s="17"/>
      <c r="F14" s="12">
        <f>D14*E14</f>
        <v>0</v>
      </c>
    </row>
    <row r="15" spans="1:6" ht="59.25" customHeight="1">
      <c r="A15" s="13" t="s">
        <v>26</v>
      </c>
      <c r="B15" s="14" t="s">
        <v>22</v>
      </c>
      <c r="C15" s="15" t="s">
        <v>27</v>
      </c>
      <c r="D15" s="16"/>
      <c r="E15" s="17"/>
      <c r="F15" s="12">
        <f>D15*E15</f>
        <v>0</v>
      </c>
    </row>
    <row r="16" spans="1:6" ht="60" customHeight="1">
      <c r="A16" s="13" t="s">
        <v>28</v>
      </c>
      <c r="B16" s="14" t="s">
        <v>22</v>
      </c>
      <c r="C16" s="15" t="s">
        <v>29</v>
      </c>
      <c r="D16" s="16"/>
      <c r="E16" s="17"/>
      <c r="F16" s="12">
        <f>D16*E16</f>
        <v>0</v>
      </c>
    </row>
    <row r="17" spans="1:6" ht="59.25" customHeight="1">
      <c r="A17" s="13" t="s">
        <v>28</v>
      </c>
      <c r="B17" s="14" t="s">
        <v>22</v>
      </c>
      <c r="C17" s="15" t="s">
        <v>30</v>
      </c>
      <c r="D17" s="16"/>
      <c r="E17" s="17"/>
      <c r="F17" s="12">
        <f>D17*E17</f>
        <v>0</v>
      </c>
    </row>
    <row r="18" spans="1:6" ht="36" customHeight="1" thickBot="1">
      <c r="A18" s="18" t="s">
        <v>31</v>
      </c>
      <c r="B18" s="19" t="s">
        <v>22</v>
      </c>
      <c r="C18" s="20" t="s">
        <v>32</v>
      </c>
      <c r="D18" s="21"/>
      <c r="E18" s="22"/>
      <c r="F18" s="23">
        <f>D18*E18</f>
        <v>0</v>
      </c>
    </row>
    <row r="19" spans="1:6" ht="33.75" customHeight="1" thickBot="1">
      <c r="A19" s="32"/>
      <c r="B19" s="33"/>
      <c r="C19" s="34"/>
      <c r="D19" s="27"/>
      <c r="E19" s="28"/>
      <c r="F19" s="29">
        <f>SUM(F13:F18)</f>
        <v>0</v>
      </c>
    </row>
    <row r="20" spans="1:6" ht="28.5" customHeight="1" thickBot="1">
      <c r="A20" s="129" t="s">
        <v>33</v>
      </c>
      <c r="B20" s="130"/>
      <c r="C20" s="130"/>
      <c r="D20" s="130"/>
      <c r="E20" s="130"/>
      <c r="F20" s="131"/>
    </row>
    <row r="21" spans="1:6" ht="33.75" customHeight="1" thickBot="1">
      <c r="A21" s="35" t="s">
        <v>1</v>
      </c>
      <c r="B21" s="3" t="s">
        <v>2</v>
      </c>
      <c r="C21" s="3" t="s">
        <v>3</v>
      </c>
      <c r="D21" s="36" t="s">
        <v>4</v>
      </c>
      <c r="E21" s="37" t="s">
        <v>5</v>
      </c>
      <c r="F21" s="38" t="s">
        <v>6</v>
      </c>
    </row>
    <row r="22" spans="1:6" ht="60" customHeight="1">
      <c r="A22" s="39" t="s">
        <v>34</v>
      </c>
      <c r="B22" s="40" t="s">
        <v>22</v>
      </c>
      <c r="C22" s="41" t="s">
        <v>35</v>
      </c>
      <c r="D22" s="42"/>
      <c r="E22" s="43"/>
      <c r="F22" s="44">
        <f>D22*E22</f>
        <v>0</v>
      </c>
    </row>
    <row r="23" spans="1:6" ht="50.25" customHeight="1">
      <c r="A23" s="13" t="s">
        <v>36</v>
      </c>
      <c r="B23" s="14" t="s">
        <v>22</v>
      </c>
      <c r="C23" s="15" t="s">
        <v>37</v>
      </c>
      <c r="D23" s="16"/>
      <c r="E23" s="17"/>
      <c r="F23" s="45">
        <f aca="true" t="shared" si="0" ref="F23:F30">D23*E23</f>
        <v>0</v>
      </c>
    </row>
    <row r="24" spans="1:6" ht="57" customHeight="1">
      <c r="A24" s="13" t="s">
        <v>38</v>
      </c>
      <c r="B24" s="14" t="s">
        <v>22</v>
      </c>
      <c r="C24" s="15" t="s">
        <v>39</v>
      </c>
      <c r="D24" s="16"/>
      <c r="E24" s="17"/>
      <c r="F24" s="45">
        <f t="shared" si="0"/>
        <v>0</v>
      </c>
    </row>
    <row r="25" spans="1:6" ht="48.75" customHeight="1">
      <c r="A25" s="13" t="s">
        <v>40</v>
      </c>
      <c r="B25" s="14" t="s">
        <v>22</v>
      </c>
      <c r="C25" s="15" t="s">
        <v>41</v>
      </c>
      <c r="D25" s="16"/>
      <c r="E25" s="17"/>
      <c r="F25" s="45">
        <f t="shared" si="0"/>
        <v>0</v>
      </c>
    </row>
    <row r="26" spans="1:6" ht="30" customHeight="1">
      <c r="A26" s="13" t="s">
        <v>42</v>
      </c>
      <c r="B26" s="14" t="s">
        <v>22</v>
      </c>
      <c r="C26" s="15" t="s">
        <v>43</v>
      </c>
      <c r="D26" s="16"/>
      <c r="E26" s="17"/>
      <c r="F26" s="45">
        <f t="shared" si="0"/>
        <v>0</v>
      </c>
    </row>
    <row r="27" spans="1:6" ht="54.75" customHeight="1">
      <c r="A27" s="13" t="s">
        <v>44</v>
      </c>
      <c r="B27" s="14" t="s">
        <v>22</v>
      </c>
      <c r="C27" s="15" t="s">
        <v>45</v>
      </c>
      <c r="D27" s="16"/>
      <c r="E27" s="17"/>
      <c r="F27" s="45">
        <f t="shared" si="0"/>
        <v>0</v>
      </c>
    </row>
    <row r="28" spans="1:6" ht="30.75" customHeight="1">
      <c r="A28" s="13" t="s">
        <v>46</v>
      </c>
      <c r="B28" s="14" t="s">
        <v>22</v>
      </c>
      <c r="C28" s="15" t="s">
        <v>47</v>
      </c>
      <c r="D28" s="16"/>
      <c r="E28" s="17"/>
      <c r="F28" s="45">
        <f t="shared" si="0"/>
        <v>0</v>
      </c>
    </row>
    <row r="29" spans="1:6" ht="42.75" customHeight="1">
      <c r="A29" s="13" t="s">
        <v>48</v>
      </c>
      <c r="B29" s="14" t="s">
        <v>22</v>
      </c>
      <c r="C29" s="15" t="s">
        <v>49</v>
      </c>
      <c r="D29" s="16"/>
      <c r="E29" s="17"/>
      <c r="F29" s="45">
        <f t="shared" si="0"/>
        <v>0</v>
      </c>
    </row>
    <row r="30" spans="1:6" ht="46.5" customHeight="1" thickBot="1">
      <c r="A30" s="18" t="s">
        <v>50</v>
      </c>
      <c r="B30" s="19" t="s">
        <v>22</v>
      </c>
      <c r="C30" s="20" t="s">
        <v>51</v>
      </c>
      <c r="D30" s="21"/>
      <c r="E30" s="22"/>
      <c r="F30" s="46">
        <f t="shared" si="0"/>
        <v>0</v>
      </c>
    </row>
    <row r="31" spans="4:6" ht="30.75" customHeight="1" thickBot="1">
      <c r="D31" s="27"/>
      <c r="E31" s="28"/>
      <c r="F31" s="47">
        <f>SUM(F22:F30)</f>
        <v>0</v>
      </c>
    </row>
    <row r="32" spans="1:6" ht="29.25" customHeight="1" thickBot="1">
      <c r="A32" s="129" t="s">
        <v>52</v>
      </c>
      <c r="B32" s="130"/>
      <c r="C32" s="130"/>
      <c r="D32" s="130"/>
      <c r="E32" s="130"/>
      <c r="F32" s="131"/>
    </row>
    <row r="33" spans="1:6" ht="33.75" customHeight="1" thickBot="1">
      <c r="A33" s="35" t="s">
        <v>1</v>
      </c>
      <c r="B33" s="36" t="s">
        <v>2</v>
      </c>
      <c r="C33" s="36" t="s">
        <v>3</v>
      </c>
      <c r="D33" s="36" t="s">
        <v>4</v>
      </c>
      <c r="E33" s="37" t="s">
        <v>5</v>
      </c>
      <c r="F33" s="38" t="s">
        <v>6</v>
      </c>
    </row>
    <row r="34" spans="1:6" ht="135.75" customHeight="1">
      <c r="A34" s="48" t="s">
        <v>53</v>
      </c>
      <c r="B34" s="40" t="s">
        <v>54</v>
      </c>
      <c r="C34" s="41" t="s">
        <v>55</v>
      </c>
      <c r="D34" s="42"/>
      <c r="E34" s="43"/>
      <c r="F34" s="44">
        <f>D34*E34</f>
        <v>0</v>
      </c>
    </row>
    <row r="35" spans="1:6" ht="113.25" customHeight="1">
      <c r="A35" s="49" t="s">
        <v>56</v>
      </c>
      <c r="B35" s="50" t="s">
        <v>54</v>
      </c>
      <c r="C35" s="51" t="s">
        <v>57</v>
      </c>
      <c r="D35" s="50"/>
      <c r="E35" s="52"/>
      <c r="F35" s="53">
        <f>D35*E35</f>
        <v>0</v>
      </c>
    </row>
    <row r="36" spans="1:6" ht="136.5" customHeight="1">
      <c r="A36" s="54" t="s">
        <v>58</v>
      </c>
      <c r="B36" s="14" t="s">
        <v>54</v>
      </c>
      <c r="C36" s="15" t="s">
        <v>59</v>
      </c>
      <c r="D36" s="16"/>
      <c r="E36" s="17"/>
      <c r="F36" s="45">
        <f>D36*E36</f>
        <v>0</v>
      </c>
    </row>
    <row r="37" spans="1:6" ht="113.25" customHeight="1">
      <c r="A37" s="54" t="s">
        <v>60</v>
      </c>
      <c r="B37" s="14" t="s">
        <v>54</v>
      </c>
      <c r="C37" s="15" t="s">
        <v>61</v>
      </c>
      <c r="D37" s="14"/>
      <c r="E37" s="17"/>
      <c r="F37" s="45">
        <f>2*E37</f>
        <v>0</v>
      </c>
    </row>
    <row r="38" spans="1:6" ht="90" customHeight="1" thickBot="1">
      <c r="A38" s="55" t="s">
        <v>62</v>
      </c>
      <c r="B38" s="19" t="s">
        <v>54</v>
      </c>
      <c r="C38" s="20" t="s">
        <v>63</v>
      </c>
      <c r="D38" s="21"/>
      <c r="E38" s="22"/>
      <c r="F38" s="46">
        <f>D38*E38</f>
        <v>0</v>
      </c>
    </row>
    <row r="39" spans="4:6" ht="30" customHeight="1" thickBot="1">
      <c r="D39" s="27"/>
      <c r="E39" s="28"/>
      <c r="F39" s="47">
        <f>SUM(F34:F38)</f>
        <v>0</v>
      </c>
    </row>
    <row r="40" spans="1:6" ht="38.25" customHeight="1" thickBot="1">
      <c r="A40" s="126" t="s">
        <v>64</v>
      </c>
      <c r="B40" s="127"/>
      <c r="C40" s="127"/>
      <c r="D40" s="127"/>
      <c r="E40" s="127"/>
      <c r="F40" s="128"/>
    </row>
    <row r="41" spans="1:6" ht="33" customHeight="1" thickBot="1">
      <c r="A41" s="2" t="s">
        <v>1</v>
      </c>
      <c r="B41" s="3" t="s">
        <v>2</v>
      </c>
      <c r="C41" s="3" t="s">
        <v>3</v>
      </c>
      <c r="D41" s="3" t="s">
        <v>4</v>
      </c>
      <c r="E41" s="5" t="s">
        <v>5</v>
      </c>
      <c r="F41" s="6" t="s">
        <v>6</v>
      </c>
    </row>
    <row r="42" spans="1:6" ht="69.75" customHeight="1">
      <c r="A42" s="56" t="s">
        <v>65</v>
      </c>
      <c r="B42" s="8" t="s">
        <v>66</v>
      </c>
      <c r="C42" s="9" t="s">
        <v>67</v>
      </c>
      <c r="D42" s="10"/>
      <c r="E42" s="11"/>
      <c r="F42" s="11">
        <f>D42*E42</f>
        <v>0</v>
      </c>
    </row>
    <row r="43" spans="1:6" ht="31.5" customHeight="1">
      <c r="A43" s="57" t="s">
        <v>68</v>
      </c>
      <c r="B43" s="14" t="s">
        <v>66</v>
      </c>
      <c r="C43" s="15" t="s">
        <v>69</v>
      </c>
      <c r="D43" s="16"/>
      <c r="E43" s="17"/>
      <c r="F43" s="17">
        <f>D43*E43</f>
        <v>0</v>
      </c>
    </row>
    <row r="44" spans="1:6" ht="69" customHeight="1">
      <c r="A44" s="57" t="s">
        <v>70</v>
      </c>
      <c r="B44" s="14" t="s">
        <v>66</v>
      </c>
      <c r="C44" s="15" t="s">
        <v>71</v>
      </c>
      <c r="D44" s="16"/>
      <c r="E44" s="17"/>
      <c r="F44" s="17">
        <f>D44*E44</f>
        <v>0</v>
      </c>
    </row>
    <row r="45" spans="1:6" ht="93.75" customHeight="1">
      <c r="A45" s="57" t="s">
        <v>72</v>
      </c>
      <c r="B45" s="14" t="s">
        <v>22</v>
      </c>
      <c r="C45" s="15" t="s">
        <v>73</v>
      </c>
      <c r="D45" s="16"/>
      <c r="E45" s="17"/>
      <c r="F45" s="17">
        <f>D45*E45</f>
        <v>0</v>
      </c>
    </row>
    <row r="46" spans="1:6" ht="58.5" customHeight="1">
      <c r="A46" s="57" t="s">
        <v>74</v>
      </c>
      <c r="B46" s="14" t="s">
        <v>75</v>
      </c>
      <c r="C46" s="15" t="s">
        <v>76</v>
      </c>
      <c r="D46" s="16"/>
      <c r="E46" s="17"/>
      <c r="F46" s="17">
        <f aca="true" t="shared" si="1" ref="F46:F56">D46*E46</f>
        <v>0</v>
      </c>
    </row>
    <row r="47" spans="1:6" ht="71.25" customHeight="1">
      <c r="A47" s="57" t="s">
        <v>77</v>
      </c>
      <c r="B47" s="14" t="s">
        <v>75</v>
      </c>
      <c r="C47" s="15" t="s">
        <v>78</v>
      </c>
      <c r="D47" s="16"/>
      <c r="E47" s="17"/>
      <c r="F47" s="17">
        <f t="shared" si="1"/>
        <v>0</v>
      </c>
    </row>
    <row r="48" spans="1:6" ht="57" customHeight="1">
      <c r="A48" s="57" t="s">
        <v>79</v>
      </c>
      <c r="B48" s="14" t="s">
        <v>75</v>
      </c>
      <c r="C48" s="15" t="s">
        <v>80</v>
      </c>
      <c r="D48" s="16"/>
      <c r="E48" s="17"/>
      <c r="F48" s="17">
        <f t="shared" si="1"/>
        <v>0</v>
      </c>
    </row>
    <row r="49" spans="1:6" ht="33.75" customHeight="1">
      <c r="A49" s="57" t="s">
        <v>81</v>
      </c>
      <c r="B49" s="14" t="s">
        <v>66</v>
      </c>
      <c r="C49" s="15" t="s">
        <v>82</v>
      </c>
      <c r="D49" s="16"/>
      <c r="E49" s="17"/>
      <c r="F49" s="17">
        <f t="shared" si="1"/>
        <v>0</v>
      </c>
    </row>
    <row r="50" spans="1:6" ht="33" customHeight="1">
      <c r="A50" s="57" t="s">
        <v>81</v>
      </c>
      <c r="B50" s="14" t="s">
        <v>66</v>
      </c>
      <c r="C50" s="15" t="s">
        <v>83</v>
      </c>
      <c r="D50" s="16"/>
      <c r="E50" s="17"/>
      <c r="F50" s="17">
        <f t="shared" si="1"/>
        <v>0</v>
      </c>
    </row>
    <row r="51" spans="1:6" ht="57.75" customHeight="1">
      <c r="A51" s="57" t="s">
        <v>84</v>
      </c>
      <c r="B51" s="14" t="s">
        <v>66</v>
      </c>
      <c r="C51" s="15" t="s">
        <v>85</v>
      </c>
      <c r="D51" s="16"/>
      <c r="E51" s="17"/>
      <c r="F51" s="17">
        <f t="shared" si="1"/>
        <v>0</v>
      </c>
    </row>
    <row r="52" spans="1:6" ht="72.75" customHeight="1">
      <c r="A52" s="57" t="s">
        <v>86</v>
      </c>
      <c r="B52" s="14" t="s">
        <v>66</v>
      </c>
      <c r="C52" s="15" t="s">
        <v>87</v>
      </c>
      <c r="D52" s="16"/>
      <c r="E52" s="17"/>
      <c r="F52" s="17">
        <f t="shared" si="1"/>
        <v>0</v>
      </c>
    </row>
    <row r="53" spans="1:6" ht="44.25" customHeight="1">
      <c r="A53" s="57" t="s">
        <v>88</v>
      </c>
      <c r="B53" s="14" t="s">
        <v>75</v>
      </c>
      <c r="C53" s="15" t="s">
        <v>89</v>
      </c>
      <c r="D53" s="16"/>
      <c r="E53" s="17"/>
      <c r="F53" s="17">
        <f t="shared" si="1"/>
        <v>0</v>
      </c>
    </row>
    <row r="54" spans="1:6" ht="56.25" customHeight="1">
      <c r="A54" s="57" t="s">
        <v>90</v>
      </c>
      <c r="B54" s="14" t="s">
        <v>66</v>
      </c>
      <c r="C54" s="15" t="s">
        <v>91</v>
      </c>
      <c r="D54" s="16"/>
      <c r="E54" s="17"/>
      <c r="F54" s="17">
        <f t="shared" si="1"/>
        <v>0</v>
      </c>
    </row>
    <row r="55" spans="1:6" ht="47.25" customHeight="1">
      <c r="A55" s="57" t="s">
        <v>92</v>
      </c>
      <c r="B55" s="14" t="s">
        <v>66</v>
      </c>
      <c r="C55" s="15" t="s">
        <v>93</v>
      </c>
      <c r="D55" s="16"/>
      <c r="E55" s="17"/>
      <c r="F55" s="17">
        <f t="shared" si="1"/>
        <v>0</v>
      </c>
    </row>
    <row r="56" spans="1:6" ht="62.25" customHeight="1" thickBot="1">
      <c r="A56" s="58" t="s">
        <v>94</v>
      </c>
      <c r="B56" s="59" t="s">
        <v>66</v>
      </c>
      <c r="C56" s="15" t="s">
        <v>95</v>
      </c>
      <c r="D56" s="16"/>
      <c r="E56" s="17"/>
      <c r="F56" s="60">
        <f t="shared" si="1"/>
        <v>0</v>
      </c>
    </row>
    <row r="57" spans="4:6" ht="29.25" customHeight="1" thickBot="1">
      <c r="D57" s="27"/>
      <c r="E57" s="28"/>
      <c r="F57" s="61">
        <f>SUM(F42:F56)</f>
        <v>0</v>
      </c>
    </row>
    <row r="58" spans="1:6" ht="28.5" customHeight="1" thickBot="1">
      <c r="A58" s="129" t="s">
        <v>96</v>
      </c>
      <c r="B58" s="130"/>
      <c r="C58" s="130"/>
      <c r="D58" s="130"/>
      <c r="E58" s="130"/>
      <c r="F58" s="131"/>
    </row>
    <row r="59" spans="1:6" ht="36" customHeight="1" thickBot="1">
      <c r="A59" s="2" t="s">
        <v>1</v>
      </c>
      <c r="B59" s="3" t="s">
        <v>2</v>
      </c>
      <c r="C59" s="3" t="s">
        <v>3</v>
      </c>
      <c r="D59" s="3" t="s">
        <v>4</v>
      </c>
      <c r="E59" s="5" t="s">
        <v>5</v>
      </c>
      <c r="F59" s="6" t="s">
        <v>6</v>
      </c>
    </row>
    <row r="60" spans="1:6" ht="71.25" customHeight="1">
      <c r="A60" s="56" t="s">
        <v>97</v>
      </c>
      <c r="B60" s="8" t="s">
        <v>75</v>
      </c>
      <c r="C60" s="9" t="s">
        <v>98</v>
      </c>
      <c r="D60" s="10">
        <v>10</v>
      </c>
      <c r="E60" s="11"/>
      <c r="F60" s="11">
        <f>D60*E60</f>
        <v>0</v>
      </c>
    </row>
    <row r="61" spans="1:6" ht="152.25" customHeight="1">
      <c r="A61" s="57" t="s">
        <v>99</v>
      </c>
      <c r="B61" s="14" t="s">
        <v>75</v>
      </c>
      <c r="C61" s="15" t="s">
        <v>100</v>
      </c>
      <c r="D61" s="62" t="s">
        <v>101</v>
      </c>
      <c r="E61" s="63"/>
      <c r="F61" s="63">
        <v>0</v>
      </c>
    </row>
    <row r="62" spans="1:6" ht="50.25" customHeight="1">
      <c r="A62" s="57" t="s">
        <v>102</v>
      </c>
      <c r="B62" s="14" t="s">
        <v>75</v>
      </c>
      <c r="C62" s="15" t="s">
        <v>103</v>
      </c>
      <c r="D62" s="16">
        <v>60</v>
      </c>
      <c r="E62" s="17"/>
      <c r="F62" s="17">
        <f>D62*E62</f>
        <v>0</v>
      </c>
    </row>
    <row r="63" spans="1:6" ht="30" customHeight="1">
      <c r="A63" s="57" t="s">
        <v>104</v>
      </c>
      <c r="B63" s="14" t="s">
        <v>75</v>
      </c>
      <c r="C63" s="15" t="s">
        <v>105</v>
      </c>
      <c r="D63" s="16">
        <v>30</v>
      </c>
      <c r="E63" s="17"/>
      <c r="F63" s="17">
        <f aca="true" t="shared" si="2" ref="F63:F68">D63*E63</f>
        <v>0</v>
      </c>
    </row>
    <row r="64" spans="1:6" ht="31.5" customHeight="1">
      <c r="A64" s="57" t="s">
        <v>106</v>
      </c>
      <c r="B64" s="14" t="s">
        <v>75</v>
      </c>
      <c r="C64" s="15" t="s">
        <v>107</v>
      </c>
      <c r="D64" s="16">
        <v>20</v>
      </c>
      <c r="E64" s="17"/>
      <c r="F64" s="17">
        <f t="shared" si="2"/>
        <v>0</v>
      </c>
    </row>
    <row r="65" spans="1:6" ht="63.75" customHeight="1">
      <c r="A65" s="57" t="s">
        <v>108</v>
      </c>
      <c r="B65" s="14" t="s">
        <v>75</v>
      </c>
      <c r="C65" s="15" t="s">
        <v>109</v>
      </c>
      <c r="D65" s="16">
        <v>20</v>
      </c>
      <c r="E65" s="17"/>
      <c r="F65" s="17">
        <f t="shared" si="2"/>
        <v>0</v>
      </c>
    </row>
    <row r="66" spans="1:6" ht="27.75" customHeight="1">
      <c r="A66" s="57" t="s">
        <v>110</v>
      </c>
      <c r="B66" s="14" t="s">
        <v>66</v>
      </c>
      <c r="C66" s="15" t="s">
        <v>111</v>
      </c>
      <c r="D66" s="16">
        <v>120</v>
      </c>
      <c r="E66" s="17"/>
      <c r="F66" s="17">
        <f t="shared" si="2"/>
        <v>0</v>
      </c>
    </row>
    <row r="67" spans="1:6" ht="27.75" customHeight="1">
      <c r="A67" s="57" t="s">
        <v>112</v>
      </c>
      <c r="B67" s="14" t="s">
        <v>66</v>
      </c>
      <c r="C67" s="15" t="s">
        <v>113</v>
      </c>
      <c r="D67" s="16">
        <v>120</v>
      </c>
      <c r="E67" s="17"/>
      <c r="F67" s="17">
        <f t="shared" si="2"/>
        <v>0</v>
      </c>
    </row>
    <row r="68" spans="1:6" ht="22.5" customHeight="1">
      <c r="A68" s="57" t="s">
        <v>114</v>
      </c>
      <c r="B68" s="14" t="s">
        <v>75</v>
      </c>
      <c r="C68" s="15" t="s">
        <v>115</v>
      </c>
      <c r="D68" s="16">
        <v>120</v>
      </c>
      <c r="E68" s="17"/>
      <c r="F68" s="17">
        <f t="shared" si="2"/>
        <v>0</v>
      </c>
    </row>
    <row r="69" spans="1:6" ht="25.5">
      <c r="A69" s="57" t="s">
        <v>116</v>
      </c>
      <c r="B69" s="14" t="s">
        <v>117</v>
      </c>
      <c r="C69" s="15" t="s">
        <v>118</v>
      </c>
      <c r="D69" s="16" t="s">
        <v>119</v>
      </c>
      <c r="E69" s="17"/>
      <c r="F69" s="17">
        <f>20*E69</f>
        <v>0</v>
      </c>
    </row>
    <row r="70" spans="1:6" ht="19.5" customHeight="1">
      <c r="A70" s="57" t="s">
        <v>120</v>
      </c>
      <c r="B70" s="14" t="s">
        <v>66</v>
      </c>
      <c r="C70" s="15" t="s">
        <v>121</v>
      </c>
      <c r="D70" s="16" t="s">
        <v>119</v>
      </c>
      <c r="E70" s="17"/>
      <c r="F70" s="17">
        <f>20*E70</f>
        <v>0</v>
      </c>
    </row>
    <row r="71" spans="1:6" ht="15">
      <c r="A71" s="132" t="s">
        <v>122</v>
      </c>
      <c r="B71" s="133" t="s">
        <v>66</v>
      </c>
      <c r="C71" s="134" t="s">
        <v>123</v>
      </c>
      <c r="D71" s="135">
        <v>10</v>
      </c>
      <c r="E71" s="136"/>
      <c r="F71" s="136">
        <f>D71*E71</f>
        <v>0</v>
      </c>
    </row>
    <row r="72" spans="1:6" ht="15">
      <c r="A72" s="132"/>
      <c r="B72" s="133"/>
      <c r="C72" s="134"/>
      <c r="D72" s="135"/>
      <c r="E72" s="136"/>
      <c r="F72" s="136"/>
    </row>
    <row r="73" spans="1:6" ht="31.5" customHeight="1">
      <c r="A73" s="57" t="s">
        <v>124</v>
      </c>
      <c r="B73" s="14" t="s">
        <v>75</v>
      </c>
      <c r="C73" s="15" t="s">
        <v>125</v>
      </c>
      <c r="D73" s="16">
        <v>70</v>
      </c>
      <c r="E73" s="17"/>
      <c r="F73" s="17">
        <f aca="true" t="shared" si="3" ref="F73:F83">D73*E73</f>
        <v>0</v>
      </c>
    </row>
    <row r="74" spans="1:6" ht="32.25" customHeight="1">
      <c r="A74" s="57" t="s">
        <v>126</v>
      </c>
      <c r="B74" s="14" t="s">
        <v>66</v>
      </c>
      <c r="C74" s="15" t="s">
        <v>127</v>
      </c>
      <c r="D74" s="16">
        <v>70</v>
      </c>
      <c r="E74" s="17"/>
      <c r="F74" s="17">
        <f t="shared" si="3"/>
        <v>0</v>
      </c>
    </row>
    <row r="75" spans="1:6" ht="30.75" customHeight="1">
      <c r="A75" s="57" t="s">
        <v>128</v>
      </c>
      <c r="B75" s="14" t="s">
        <v>66</v>
      </c>
      <c r="C75" s="15" t="s">
        <v>129</v>
      </c>
      <c r="D75" s="16">
        <v>70</v>
      </c>
      <c r="E75" s="17"/>
      <c r="F75" s="17">
        <f t="shared" si="3"/>
        <v>0</v>
      </c>
    </row>
    <row r="76" spans="1:6" ht="35.25" customHeight="1">
      <c r="A76" s="57" t="s">
        <v>130</v>
      </c>
      <c r="B76" s="14" t="s">
        <v>131</v>
      </c>
      <c r="C76" s="15" t="s">
        <v>132</v>
      </c>
      <c r="D76" s="16">
        <v>70</v>
      </c>
      <c r="E76" s="17"/>
      <c r="F76" s="17">
        <f t="shared" si="3"/>
        <v>0</v>
      </c>
    </row>
    <row r="77" spans="1:6" ht="31.5" customHeight="1">
      <c r="A77" s="57" t="s">
        <v>133</v>
      </c>
      <c r="B77" s="14" t="s">
        <v>66</v>
      </c>
      <c r="C77" s="15" t="s">
        <v>134</v>
      </c>
      <c r="D77" s="16">
        <v>70</v>
      </c>
      <c r="E77" s="17"/>
      <c r="F77" s="17">
        <f t="shared" si="3"/>
        <v>0</v>
      </c>
    </row>
    <row r="78" spans="1:6" ht="38.25" customHeight="1">
      <c r="A78" s="57" t="s">
        <v>135</v>
      </c>
      <c r="B78" s="14" t="s">
        <v>66</v>
      </c>
      <c r="C78" s="15" t="s">
        <v>136</v>
      </c>
      <c r="D78" s="16">
        <v>70</v>
      </c>
      <c r="E78" s="17"/>
      <c r="F78" s="17">
        <f t="shared" si="3"/>
        <v>0</v>
      </c>
    </row>
    <row r="79" spans="1:6" ht="32.25" customHeight="1">
      <c r="A79" s="64" t="s">
        <v>137</v>
      </c>
      <c r="B79" s="59" t="s">
        <v>66</v>
      </c>
      <c r="C79" s="65" t="s">
        <v>138</v>
      </c>
      <c r="D79" s="16">
        <v>100</v>
      </c>
      <c r="E79" s="17"/>
      <c r="F79" s="17">
        <f t="shared" si="3"/>
        <v>0</v>
      </c>
    </row>
    <row r="80" spans="1:6" ht="25.5">
      <c r="A80" s="64" t="s">
        <v>139</v>
      </c>
      <c r="B80" s="59" t="s">
        <v>66</v>
      </c>
      <c r="C80" s="65" t="s">
        <v>140</v>
      </c>
      <c r="D80" s="16">
        <v>100</v>
      </c>
      <c r="E80" s="17"/>
      <c r="F80" s="17">
        <f t="shared" si="3"/>
        <v>0</v>
      </c>
    </row>
    <row r="81" spans="1:6" ht="20.25" customHeight="1">
      <c r="A81" s="64" t="s">
        <v>141</v>
      </c>
      <c r="B81" s="59" t="s">
        <v>66</v>
      </c>
      <c r="C81" s="65" t="s">
        <v>142</v>
      </c>
      <c r="D81" s="16">
        <v>10000</v>
      </c>
      <c r="E81" s="17"/>
      <c r="F81" s="17">
        <f t="shared" si="3"/>
        <v>0</v>
      </c>
    </row>
    <row r="82" spans="1:6" ht="35.25" customHeight="1">
      <c r="A82" s="15" t="s">
        <v>143</v>
      </c>
      <c r="B82" s="16" t="s">
        <v>144</v>
      </c>
      <c r="C82" s="66" t="s">
        <v>145</v>
      </c>
      <c r="D82" s="16">
        <v>100</v>
      </c>
      <c r="E82" s="17"/>
      <c r="F82" s="17">
        <f t="shared" si="3"/>
        <v>0</v>
      </c>
    </row>
    <row r="83" spans="1:6" ht="27.75" customHeight="1" thickBot="1">
      <c r="A83" s="58" t="s">
        <v>146</v>
      </c>
      <c r="B83" s="16" t="s">
        <v>144</v>
      </c>
      <c r="C83" s="66" t="s">
        <v>145</v>
      </c>
      <c r="D83" s="16">
        <v>50</v>
      </c>
      <c r="E83" s="17"/>
      <c r="F83" s="60">
        <f t="shared" si="3"/>
        <v>0</v>
      </c>
    </row>
    <row r="84" spans="4:6" ht="31.5" customHeight="1" thickBot="1">
      <c r="D84" s="27"/>
      <c r="E84" s="28"/>
      <c r="F84" s="61">
        <f>SUM(F60:F83)</f>
        <v>0</v>
      </c>
    </row>
    <row r="85" spans="1:6" ht="30.75" customHeight="1" thickBot="1">
      <c r="A85" s="129" t="s">
        <v>147</v>
      </c>
      <c r="B85" s="130"/>
      <c r="C85" s="130"/>
      <c r="D85" s="130"/>
      <c r="E85" s="130"/>
      <c r="F85" s="131"/>
    </row>
    <row r="86" spans="1:6" ht="37.5" customHeight="1" thickBot="1">
      <c r="A86" s="2" t="s">
        <v>1</v>
      </c>
      <c r="B86" s="3" t="s">
        <v>2</v>
      </c>
      <c r="C86" s="3" t="s">
        <v>3</v>
      </c>
      <c r="D86" s="3" t="s">
        <v>4</v>
      </c>
      <c r="E86" s="5" t="s">
        <v>5</v>
      </c>
      <c r="F86" s="6" t="s">
        <v>6</v>
      </c>
    </row>
    <row r="87" spans="1:6" ht="354" customHeight="1">
      <c r="A87" s="56" t="s">
        <v>148</v>
      </c>
      <c r="B87" s="8" t="s">
        <v>22</v>
      </c>
      <c r="C87" s="9" t="s">
        <v>149</v>
      </c>
      <c r="D87" s="10"/>
      <c r="E87" s="11"/>
      <c r="F87" s="11">
        <f>D87*E87</f>
        <v>0</v>
      </c>
    </row>
    <row r="88" spans="1:6" ht="27" customHeight="1">
      <c r="A88" s="57" t="s">
        <v>150</v>
      </c>
      <c r="B88" s="14" t="s">
        <v>66</v>
      </c>
      <c r="C88" s="15" t="s">
        <v>151</v>
      </c>
      <c r="D88" s="16"/>
      <c r="E88" s="17"/>
      <c r="F88" s="17">
        <f>D88*E88</f>
        <v>0</v>
      </c>
    </row>
    <row r="89" spans="1:6" ht="135" customHeight="1">
      <c r="A89" s="57" t="s">
        <v>152</v>
      </c>
      <c r="B89" s="14" t="s">
        <v>153</v>
      </c>
      <c r="C89" s="57" t="s">
        <v>154</v>
      </c>
      <c r="D89" s="16"/>
      <c r="E89" s="17"/>
      <c r="F89" s="17">
        <f>D89*E89</f>
        <v>0</v>
      </c>
    </row>
    <row r="90" spans="1:6" ht="72" customHeight="1">
      <c r="A90" s="57" t="s">
        <v>155</v>
      </c>
      <c r="B90" s="14" t="s">
        <v>153</v>
      </c>
      <c r="C90" s="15" t="s">
        <v>156</v>
      </c>
      <c r="D90" s="16"/>
      <c r="E90" s="17"/>
      <c r="F90" s="17">
        <f>D90*E90</f>
        <v>0</v>
      </c>
    </row>
    <row r="91" spans="1:6" ht="72.75" customHeight="1">
      <c r="A91" s="57" t="s">
        <v>157</v>
      </c>
      <c r="B91" s="14" t="s">
        <v>158</v>
      </c>
      <c r="C91" s="57" t="s">
        <v>159</v>
      </c>
      <c r="D91" s="16"/>
      <c r="E91" s="17"/>
      <c r="F91" s="17">
        <f>D91*E91</f>
        <v>0</v>
      </c>
    </row>
    <row r="92" spans="1:6" ht="20.25" customHeight="1">
      <c r="A92" s="57" t="s">
        <v>160</v>
      </c>
      <c r="B92" s="14" t="s">
        <v>161</v>
      </c>
      <c r="C92" s="15" t="s">
        <v>162</v>
      </c>
      <c r="D92" s="16"/>
      <c r="E92" s="17"/>
      <c r="F92" s="17">
        <f aca="true" t="shared" si="4" ref="F92:F109">D92*E92</f>
        <v>0</v>
      </c>
    </row>
    <row r="93" spans="1:6" ht="17.25" customHeight="1">
      <c r="A93" s="57" t="s">
        <v>163</v>
      </c>
      <c r="B93" s="14" t="s">
        <v>161</v>
      </c>
      <c r="C93" s="15" t="s">
        <v>164</v>
      </c>
      <c r="D93" s="16"/>
      <c r="E93" s="17"/>
      <c r="F93" s="17">
        <f t="shared" si="4"/>
        <v>0</v>
      </c>
    </row>
    <row r="94" spans="1:6" ht="33" customHeight="1">
      <c r="A94" s="57" t="s">
        <v>165</v>
      </c>
      <c r="B94" s="14" t="s">
        <v>161</v>
      </c>
      <c r="C94" s="15" t="s">
        <v>166</v>
      </c>
      <c r="D94" s="16"/>
      <c r="E94" s="17"/>
      <c r="F94" s="17">
        <f t="shared" si="4"/>
        <v>0</v>
      </c>
    </row>
    <row r="95" spans="1:6" ht="33" customHeight="1">
      <c r="A95" s="57" t="s">
        <v>167</v>
      </c>
      <c r="B95" s="14" t="s">
        <v>161</v>
      </c>
      <c r="C95" s="15" t="s">
        <v>168</v>
      </c>
      <c r="D95" s="16"/>
      <c r="E95" s="17"/>
      <c r="F95" s="17">
        <f t="shared" si="4"/>
        <v>0</v>
      </c>
    </row>
    <row r="96" spans="1:6" ht="15">
      <c r="A96" s="57" t="s">
        <v>169</v>
      </c>
      <c r="B96" s="14" t="s">
        <v>161</v>
      </c>
      <c r="C96" s="15" t="s">
        <v>170</v>
      </c>
      <c r="D96" s="16"/>
      <c r="E96" s="17"/>
      <c r="F96" s="17">
        <f t="shared" si="4"/>
        <v>0</v>
      </c>
    </row>
    <row r="97" spans="1:6" ht="31.5" customHeight="1">
      <c r="A97" s="57" t="s">
        <v>171</v>
      </c>
      <c r="B97" s="14" t="s">
        <v>66</v>
      </c>
      <c r="C97" s="57" t="s">
        <v>172</v>
      </c>
      <c r="D97" s="14"/>
      <c r="E97" s="17"/>
      <c r="F97" s="17">
        <f t="shared" si="4"/>
        <v>0</v>
      </c>
    </row>
    <row r="98" spans="1:6" ht="25.5">
      <c r="A98" s="57" t="s">
        <v>173</v>
      </c>
      <c r="B98" s="14" t="s">
        <v>66</v>
      </c>
      <c r="C98" s="15" t="s">
        <v>174</v>
      </c>
      <c r="D98" s="16"/>
      <c r="E98" s="17"/>
      <c r="F98" s="17">
        <f t="shared" si="4"/>
        <v>0</v>
      </c>
    </row>
    <row r="99" spans="1:6" ht="25.5">
      <c r="A99" s="57" t="s">
        <v>175</v>
      </c>
      <c r="B99" s="14" t="s">
        <v>66</v>
      </c>
      <c r="C99" s="15" t="s">
        <v>176</v>
      </c>
      <c r="D99" s="16"/>
      <c r="E99" s="17"/>
      <c r="F99" s="17">
        <f t="shared" si="4"/>
        <v>0</v>
      </c>
    </row>
    <row r="100" spans="1:6" ht="25.5">
      <c r="A100" s="57" t="s">
        <v>177</v>
      </c>
      <c r="B100" s="14" t="s">
        <v>66</v>
      </c>
      <c r="C100" s="15" t="s">
        <v>178</v>
      </c>
      <c r="D100" s="16"/>
      <c r="E100" s="17"/>
      <c r="F100" s="17">
        <f t="shared" si="4"/>
        <v>0</v>
      </c>
    </row>
    <row r="101" spans="1:6" ht="25.5">
      <c r="A101" s="57" t="s">
        <v>179</v>
      </c>
      <c r="B101" s="14" t="s">
        <v>66</v>
      </c>
      <c r="C101" s="15" t="s">
        <v>180</v>
      </c>
      <c r="D101" s="16"/>
      <c r="E101" s="17"/>
      <c r="F101" s="17">
        <f t="shared" si="4"/>
        <v>0</v>
      </c>
    </row>
    <row r="102" spans="1:6" ht="25.5">
      <c r="A102" s="57" t="s">
        <v>181</v>
      </c>
      <c r="B102" s="14" t="s">
        <v>66</v>
      </c>
      <c r="C102" s="15" t="s">
        <v>182</v>
      </c>
      <c r="D102" s="16"/>
      <c r="E102" s="17"/>
      <c r="F102" s="17">
        <f t="shared" si="4"/>
        <v>0</v>
      </c>
    </row>
    <row r="103" spans="1:6" ht="30" customHeight="1">
      <c r="A103" s="57" t="s">
        <v>183</v>
      </c>
      <c r="B103" s="14" t="s">
        <v>66</v>
      </c>
      <c r="C103" s="15" t="s">
        <v>184</v>
      </c>
      <c r="D103" s="16"/>
      <c r="E103" s="17"/>
      <c r="F103" s="17">
        <f t="shared" si="4"/>
        <v>0</v>
      </c>
    </row>
    <row r="104" spans="1:6" ht="15">
      <c r="A104" s="57" t="s">
        <v>185</v>
      </c>
      <c r="B104" s="14" t="s">
        <v>161</v>
      </c>
      <c r="C104" s="15" t="s">
        <v>186</v>
      </c>
      <c r="D104" s="16"/>
      <c r="E104" s="17"/>
      <c r="F104" s="17">
        <f t="shared" si="4"/>
        <v>0</v>
      </c>
    </row>
    <row r="105" spans="1:6" ht="15">
      <c r="A105" s="57" t="s">
        <v>187</v>
      </c>
      <c r="B105" s="14" t="s">
        <v>161</v>
      </c>
      <c r="C105" s="15" t="s">
        <v>186</v>
      </c>
      <c r="D105" s="16"/>
      <c r="E105" s="17"/>
      <c r="F105" s="17">
        <f t="shared" si="4"/>
        <v>0</v>
      </c>
    </row>
    <row r="106" spans="1:6" ht="15">
      <c r="A106" s="57" t="s">
        <v>188</v>
      </c>
      <c r="B106" s="14" t="s">
        <v>161</v>
      </c>
      <c r="C106" s="15" t="s">
        <v>189</v>
      </c>
      <c r="D106" s="16"/>
      <c r="E106" s="17"/>
      <c r="F106" s="17">
        <f t="shared" si="4"/>
        <v>0</v>
      </c>
    </row>
    <row r="107" spans="1:6" ht="32.25" customHeight="1">
      <c r="A107" s="51" t="s">
        <v>190</v>
      </c>
      <c r="B107" s="67" t="s">
        <v>161</v>
      </c>
      <c r="C107" s="51" t="s">
        <v>191</v>
      </c>
      <c r="D107" s="50"/>
      <c r="E107" s="60"/>
      <c r="F107" s="17">
        <f t="shared" si="4"/>
        <v>0</v>
      </c>
    </row>
    <row r="108" spans="1:6" ht="31.5" customHeight="1">
      <c r="A108" s="57" t="s">
        <v>192</v>
      </c>
      <c r="B108" s="14" t="s">
        <v>161</v>
      </c>
      <c r="C108" s="15" t="s">
        <v>191</v>
      </c>
      <c r="D108" s="16"/>
      <c r="E108" s="17"/>
      <c r="F108" s="17">
        <f t="shared" si="4"/>
        <v>0</v>
      </c>
    </row>
    <row r="109" spans="1:6" ht="27" customHeight="1">
      <c r="A109" s="57" t="s">
        <v>193</v>
      </c>
      <c r="B109" s="14" t="s">
        <v>161</v>
      </c>
      <c r="C109" s="15" t="s">
        <v>194</v>
      </c>
      <c r="D109" s="16"/>
      <c r="E109" s="17"/>
      <c r="F109" s="17">
        <f t="shared" si="4"/>
        <v>0</v>
      </c>
    </row>
    <row r="110" spans="1:6" ht="389.25" customHeight="1">
      <c r="A110" s="57" t="s">
        <v>195</v>
      </c>
      <c r="B110" s="14" t="s">
        <v>22</v>
      </c>
      <c r="C110" s="15" t="s">
        <v>196</v>
      </c>
      <c r="D110" s="16"/>
      <c r="E110" s="17"/>
      <c r="F110" s="17">
        <f>D110*E110</f>
        <v>0</v>
      </c>
    </row>
    <row r="111" spans="1:6" ht="212.25" customHeight="1">
      <c r="A111" s="57" t="s">
        <v>197</v>
      </c>
      <c r="B111" s="14" t="s">
        <v>22</v>
      </c>
      <c r="C111" s="15" t="s">
        <v>198</v>
      </c>
      <c r="D111" s="16"/>
      <c r="E111" s="17"/>
      <c r="F111" s="17">
        <f>D111*E111</f>
        <v>0</v>
      </c>
    </row>
    <row r="112" spans="1:6" ht="52.5" customHeight="1">
      <c r="A112" s="57" t="s">
        <v>199</v>
      </c>
      <c r="B112" s="14" t="s">
        <v>22</v>
      </c>
      <c r="C112" s="15" t="s">
        <v>200</v>
      </c>
      <c r="D112" s="16"/>
      <c r="E112" s="17"/>
      <c r="F112" s="17">
        <f>D112*E112</f>
        <v>0</v>
      </c>
    </row>
    <row r="113" spans="1:6" ht="55.5" customHeight="1">
      <c r="A113" s="57" t="s">
        <v>201</v>
      </c>
      <c r="B113" s="14" t="s">
        <v>22</v>
      </c>
      <c r="C113" s="15" t="s">
        <v>202</v>
      </c>
      <c r="D113" s="16"/>
      <c r="E113" s="17"/>
      <c r="F113" s="17">
        <f>D113*E113</f>
        <v>0</v>
      </c>
    </row>
    <row r="114" spans="1:6" ht="48" customHeight="1">
      <c r="A114" s="57" t="s">
        <v>203</v>
      </c>
      <c r="B114" s="14" t="s">
        <v>22</v>
      </c>
      <c r="C114" s="15" t="s">
        <v>204</v>
      </c>
      <c r="D114" s="16"/>
      <c r="E114" s="17"/>
      <c r="F114" s="17">
        <f>D114*E114</f>
        <v>0</v>
      </c>
    </row>
    <row r="115" spans="1:6" ht="367.5" customHeight="1">
      <c r="A115" s="51" t="s">
        <v>205</v>
      </c>
      <c r="B115" s="67" t="s">
        <v>22</v>
      </c>
      <c r="C115" s="15" t="s">
        <v>206</v>
      </c>
      <c r="D115" s="50"/>
      <c r="E115" s="60"/>
      <c r="F115" s="60">
        <f>D115*E115</f>
        <v>0</v>
      </c>
    </row>
    <row r="116" spans="1:6" ht="165.75" customHeight="1">
      <c r="A116" s="57" t="s">
        <v>207</v>
      </c>
      <c r="B116" s="14" t="s">
        <v>208</v>
      </c>
      <c r="C116" s="15" t="s">
        <v>209</v>
      </c>
      <c r="D116" s="16"/>
      <c r="E116" s="17"/>
      <c r="F116" s="60">
        <f>D116*E116</f>
        <v>0</v>
      </c>
    </row>
    <row r="117" spans="1:6" ht="180" customHeight="1">
      <c r="A117" s="57" t="s">
        <v>210</v>
      </c>
      <c r="B117" s="14" t="s">
        <v>211</v>
      </c>
      <c r="C117" s="15" t="s">
        <v>209</v>
      </c>
      <c r="D117" s="16"/>
      <c r="E117" s="17"/>
      <c r="F117" s="17">
        <f>D117*E117</f>
        <v>0</v>
      </c>
    </row>
    <row r="118" spans="1:6" ht="28.5" customHeight="1" thickBot="1">
      <c r="A118" s="57" t="s">
        <v>212</v>
      </c>
      <c r="B118" s="14" t="s">
        <v>66</v>
      </c>
      <c r="C118" s="15" t="s">
        <v>213</v>
      </c>
      <c r="D118" s="16"/>
      <c r="E118" s="17"/>
      <c r="F118" s="60">
        <f>D118*E118</f>
        <v>0</v>
      </c>
    </row>
    <row r="119" spans="1:6" ht="31.5" customHeight="1" thickBot="1">
      <c r="A119" s="32"/>
      <c r="B119" s="33"/>
      <c r="C119" s="34"/>
      <c r="D119" s="27"/>
      <c r="E119" s="28"/>
      <c r="F119" s="61">
        <f>SUM(F87:F118)</f>
        <v>0</v>
      </c>
    </row>
    <row r="120" spans="1:6" ht="30" customHeight="1" thickBot="1">
      <c r="A120" s="129" t="s">
        <v>214</v>
      </c>
      <c r="B120" s="130"/>
      <c r="C120" s="130"/>
      <c r="D120" s="130"/>
      <c r="E120" s="130"/>
      <c r="F120" s="131"/>
    </row>
    <row r="121" spans="1:6" ht="36" customHeight="1" thickBot="1">
      <c r="A121" s="2" t="s">
        <v>1</v>
      </c>
      <c r="B121" s="3" t="s">
        <v>2</v>
      </c>
      <c r="C121" s="3" t="s">
        <v>3</v>
      </c>
      <c r="D121" s="3" t="s">
        <v>4</v>
      </c>
      <c r="E121" s="5" t="s">
        <v>5</v>
      </c>
      <c r="F121" s="6" t="s">
        <v>6</v>
      </c>
    </row>
    <row r="122" spans="1:6" ht="33" customHeight="1">
      <c r="A122" s="56" t="s">
        <v>215</v>
      </c>
      <c r="B122" s="8" t="s">
        <v>216</v>
      </c>
      <c r="C122" s="9" t="s">
        <v>217</v>
      </c>
      <c r="D122" s="10"/>
      <c r="E122" s="11"/>
      <c r="F122" s="11">
        <f>D122*E122</f>
        <v>0</v>
      </c>
    </row>
    <row r="123" spans="1:6" ht="70.5" customHeight="1">
      <c r="A123" s="57" t="s">
        <v>218</v>
      </c>
      <c r="B123" s="14" t="s">
        <v>216</v>
      </c>
      <c r="C123" s="15" t="s">
        <v>219</v>
      </c>
      <c r="D123" s="16"/>
      <c r="E123" s="17"/>
      <c r="F123" s="11">
        <f>D123*E123</f>
        <v>0</v>
      </c>
    </row>
    <row r="124" spans="1:6" ht="75.75" customHeight="1">
      <c r="A124" s="57" t="s">
        <v>220</v>
      </c>
      <c r="B124" s="14" t="s">
        <v>221</v>
      </c>
      <c r="C124" s="15" t="s">
        <v>222</v>
      </c>
      <c r="D124" s="16"/>
      <c r="E124" s="17"/>
      <c r="F124" s="11">
        <f>D124*E124</f>
        <v>0</v>
      </c>
    </row>
    <row r="125" spans="1:6" ht="61.5" customHeight="1">
      <c r="A125" s="57" t="s">
        <v>223</v>
      </c>
      <c r="B125" s="14" t="s">
        <v>224</v>
      </c>
      <c r="C125" s="15" t="s">
        <v>225</v>
      </c>
      <c r="D125" s="14"/>
      <c r="E125" s="17"/>
      <c r="F125" s="11">
        <f>D125*E125</f>
        <v>0</v>
      </c>
    </row>
    <row r="126" spans="1:6" ht="110.25" customHeight="1" thickBot="1">
      <c r="A126" s="57" t="s">
        <v>226</v>
      </c>
      <c r="B126" s="14" t="s">
        <v>216</v>
      </c>
      <c r="C126" s="15" t="s">
        <v>227</v>
      </c>
      <c r="D126" s="16"/>
      <c r="E126" s="17"/>
      <c r="F126" s="68">
        <f>D126*E126</f>
        <v>0</v>
      </c>
    </row>
    <row r="127" spans="4:6" ht="30.75" customHeight="1" thickBot="1">
      <c r="D127" s="27"/>
      <c r="E127" s="28"/>
      <c r="F127" s="61">
        <f>SUM(F122:F126)</f>
        <v>0</v>
      </c>
    </row>
    <row r="128" spans="1:6" ht="32.25" customHeight="1" thickBot="1">
      <c r="A128" s="129" t="s">
        <v>228</v>
      </c>
      <c r="B128" s="130"/>
      <c r="C128" s="130"/>
      <c r="D128" s="130"/>
      <c r="E128" s="130"/>
      <c r="F128" s="131"/>
    </row>
    <row r="129" spans="1:6" ht="30" customHeight="1" thickBot="1">
      <c r="A129" s="2" t="s">
        <v>1</v>
      </c>
      <c r="B129" s="3" t="s">
        <v>2</v>
      </c>
      <c r="C129" s="3" t="s">
        <v>3</v>
      </c>
      <c r="D129" s="3" t="s">
        <v>4</v>
      </c>
      <c r="E129" s="5" t="s">
        <v>5</v>
      </c>
      <c r="F129" s="6" t="s">
        <v>6</v>
      </c>
    </row>
    <row r="130" spans="1:6" ht="72.75" customHeight="1">
      <c r="A130" s="56" t="s">
        <v>229</v>
      </c>
      <c r="B130" s="8" t="s">
        <v>230</v>
      </c>
      <c r="C130" s="9" t="s">
        <v>231</v>
      </c>
      <c r="D130" s="10"/>
      <c r="E130" s="11"/>
      <c r="F130" s="11">
        <f>D130*E130</f>
        <v>0</v>
      </c>
    </row>
    <row r="131" spans="1:6" ht="78.75" customHeight="1" thickBot="1">
      <c r="A131" s="57" t="s">
        <v>232</v>
      </c>
      <c r="B131" s="14" t="s">
        <v>230</v>
      </c>
      <c r="C131" s="15" t="s">
        <v>233</v>
      </c>
      <c r="D131" s="16"/>
      <c r="E131" s="17"/>
      <c r="F131" s="60">
        <f>D131*E131</f>
        <v>0</v>
      </c>
    </row>
    <row r="132" spans="4:6" ht="27.75" customHeight="1" thickBot="1">
      <c r="D132" s="27"/>
      <c r="E132" s="28"/>
      <c r="F132" s="61">
        <f>SUM(F130:F131)</f>
        <v>0</v>
      </c>
    </row>
    <row r="133" spans="1:6" ht="31.5" customHeight="1" thickBot="1">
      <c r="A133" s="129" t="s">
        <v>234</v>
      </c>
      <c r="B133" s="130"/>
      <c r="C133" s="130"/>
      <c r="D133" s="130"/>
      <c r="E133" s="130"/>
      <c r="F133" s="131"/>
    </row>
    <row r="134" spans="1:6" ht="36" customHeight="1" thickBot="1">
      <c r="A134" s="35" t="s">
        <v>1</v>
      </c>
      <c r="B134" s="36" t="s">
        <v>2</v>
      </c>
      <c r="C134" s="36" t="s">
        <v>3</v>
      </c>
      <c r="D134" s="36" t="s">
        <v>4</v>
      </c>
      <c r="E134" s="37" t="s">
        <v>5</v>
      </c>
      <c r="F134" s="38" t="s">
        <v>6</v>
      </c>
    </row>
    <row r="135" spans="1:6" ht="56.25" customHeight="1">
      <c r="A135" s="69" t="s">
        <v>235</v>
      </c>
      <c r="B135" s="70" t="s">
        <v>161</v>
      </c>
      <c r="C135" s="71" t="s">
        <v>236</v>
      </c>
      <c r="D135" s="70"/>
      <c r="E135" s="72"/>
      <c r="F135" s="73">
        <f>D135*E135</f>
        <v>0</v>
      </c>
    </row>
    <row r="136" spans="1:6" ht="36.75" customHeight="1">
      <c r="A136" s="13" t="s">
        <v>237</v>
      </c>
      <c r="B136" s="14" t="s">
        <v>161</v>
      </c>
      <c r="C136" s="57" t="s">
        <v>279</v>
      </c>
      <c r="D136" s="16"/>
      <c r="E136" s="17"/>
      <c r="F136" s="45">
        <f>D136*E136</f>
        <v>0</v>
      </c>
    </row>
    <row r="137" spans="1:6" ht="15">
      <c r="A137" s="13" t="s">
        <v>238</v>
      </c>
      <c r="B137" s="14" t="s">
        <v>161</v>
      </c>
      <c r="C137" s="57" t="s">
        <v>279</v>
      </c>
      <c r="D137" s="16"/>
      <c r="E137" s="17"/>
      <c r="F137" s="45">
        <f>D137*E137</f>
        <v>0</v>
      </c>
    </row>
    <row r="138" spans="1:6" ht="50.25" customHeight="1">
      <c r="A138" s="13" t="s">
        <v>239</v>
      </c>
      <c r="B138" s="14" t="s">
        <v>161</v>
      </c>
      <c r="C138" s="57" t="s">
        <v>279</v>
      </c>
      <c r="D138" s="16"/>
      <c r="E138" s="17"/>
      <c r="F138" s="45">
        <f>D138*E138</f>
        <v>0</v>
      </c>
    </row>
    <row r="139" spans="1:6" ht="105" customHeight="1" thickBot="1">
      <c r="A139" s="74" t="s">
        <v>240</v>
      </c>
      <c r="B139" s="21" t="s">
        <v>161</v>
      </c>
      <c r="C139" s="75" t="s">
        <v>241</v>
      </c>
      <c r="D139" s="21"/>
      <c r="E139" s="22"/>
      <c r="F139" s="46">
        <f>D139*E139</f>
        <v>0</v>
      </c>
    </row>
    <row r="140" spans="1:6" ht="30.75" customHeight="1" thickBot="1">
      <c r="A140" s="76"/>
      <c r="B140" s="27"/>
      <c r="C140" s="77"/>
      <c r="D140" s="27"/>
      <c r="E140" s="28"/>
      <c r="F140" s="29">
        <f>SUM(F135:F139)</f>
        <v>0</v>
      </c>
    </row>
    <row r="141" spans="1:6" ht="30.75" customHeight="1" thickBot="1">
      <c r="A141" s="137" t="s">
        <v>242</v>
      </c>
      <c r="B141" s="138"/>
      <c r="C141" s="138"/>
      <c r="D141" s="138"/>
      <c r="E141" s="138"/>
      <c r="F141" s="139"/>
    </row>
    <row r="142" spans="1:6" ht="39" customHeight="1" thickBot="1">
      <c r="A142" s="2" t="s">
        <v>1</v>
      </c>
      <c r="B142" s="3" t="s">
        <v>2</v>
      </c>
      <c r="C142" s="3" t="s">
        <v>3</v>
      </c>
      <c r="D142" s="3" t="s">
        <v>4</v>
      </c>
      <c r="E142" s="5" t="s">
        <v>5</v>
      </c>
      <c r="F142" s="6" t="s">
        <v>6</v>
      </c>
    </row>
    <row r="143" spans="1:6" ht="45" customHeight="1">
      <c r="A143" s="56" t="s">
        <v>243</v>
      </c>
      <c r="B143" s="8" t="s">
        <v>22</v>
      </c>
      <c r="C143" s="9" t="s">
        <v>244</v>
      </c>
      <c r="D143" s="10"/>
      <c r="E143" s="11"/>
      <c r="F143" s="11">
        <f>D143*E143</f>
        <v>0</v>
      </c>
    </row>
    <row r="144" spans="1:6" ht="45" customHeight="1">
      <c r="A144" s="57" t="s">
        <v>245</v>
      </c>
      <c r="B144" s="14" t="s">
        <v>22</v>
      </c>
      <c r="C144" s="15" t="s">
        <v>246</v>
      </c>
      <c r="D144" s="16"/>
      <c r="E144" s="17"/>
      <c r="F144" s="17">
        <f>D144*E144</f>
        <v>0</v>
      </c>
    </row>
    <row r="145" spans="1:6" ht="43.5" customHeight="1">
      <c r="A145" s="57" t="s">
        <v>247</v>
      </c>
      <c r="B145" s="14" t="s">
        <v>22</v>
      </c>
      <c r="C145" s="15" t="s">
        <v>248</v>
      </c>
      <c r="D145" s="16"/>
      <c r="E145" s="17"/>
      <c r="F145" s="17">
        <f>D145*E145</f>
        <v>0</v>
      </c>
    </row>
    <row r="146" spans="1:6" ht="48.75" customHeight="1">
      <c r="A146" s="57" t="s">
        <v>249</v>
      </c>
      <c r="B146" s="14" t="s">
        <v>22</v>
      </c>
      <c r="C146" s="15" t="s">
        <v>250</v>
      </c>
      <c r="D146" s="16"/>
      <c r="E146" s="17"/>
      <c r="F146" s="17">
        <f>D146*E146</f>
        <v>0</v>
      </c>
    </row>
    <row r="147" spans="1:6" ht="36.75" customHeight="1" thickBot="1">
      <c r="A147" s="58" t="s">
        <v>251</v>
      </c>
      <c r="B147" s="16" t="s">
        <v>22</v>
      </c>
      <c r="C147" s="15" t="s">
        <v>252</v>
      </c>
      <c r="D147" s="16"/>
      <c r="E147" s="17"/>
      <c r="F147" s="60">
        <f>D147*E147</f>
        <v>0</v>
      </c>
    </row>
    <row r="148" ht="32.25" customHeight="1" thickBot="1">
      <c r="F148" s="79">
        <f>SUM(F143:F147)</f>
        <v>0</v>
      </c>
    </row>
    <row r="149" spans="1:6" ht="37.5" customHeight="1" thickBot="1">
      <c r="A149" s="126" t="s">
        <v>253</v>
      </c>
      <c r="B149" s="127"/>
      <c r="C149" s="127"/>
      <c r="D149" s="127"/>
      <c r="E149" s="127"/>
      <c r="F149" s="128"/>
    </row>
    <row r="150" spans="1:6" ht="21.75" customHeight="1" thickBot="1">
      <c r="A150" s="80" t="s">
        <v>254</v>
      </c>
      <c r="B150" s="81" t="s">
        <v>255</v>
      </c>
      <c r="C150" s="82" t="s">
        <v>256</v>
      </c>
      <c r="D150" s="81" t="s">
        <v>256</v>
      </c>
      <c r="E150" s="83" t="s">
        <v>5</v>
      </c>
      <c r="F150" s="84" t="s">
        <v>6</v>
      </c>
    </row>
    <row r="151" spans="1:6" ht="409.5" customHeight="1">
      <c r="A151" s="85" t="s">
        <v>257</v>
      </c>
      <c r="B151" s="86" t="s">
        <v>258</v>
      </c>
      <c r="C151" s="87">
        <v>1</v>
      </c>
      <c r="D151" s="88" t="s">
        <v>259</v>
      </c>
      <c r="E151" s="89"/>
      <c r="F151" s="72">
        <f aca="true" t="shared" si="5" ref="F151:F158">C151*E151</f>
        <v>0</v>
      </c>
    </row>
    <row r="152" spans="1:6" ht="356.25" customHeight="1">
      <c r="A152" s="90" t="s">
        <v>260</v>
      </c>
      <c r="B152" s="91" t="s">
        <v>261</v>
      </c>
      <c r="C152" s="50">
        <v>2</v>
      </c>
      <c r="D152" s="50"/>
      <c r="E152" s="60"/>
      <c r="F152" s="17">
        <f t="shared" si="5"/>
        <v>0</v>
      </c>
    </row>
    <row r="153" spans="1:6" ht="150.75" customHeight="1">
      <c r="A153" s="92" t="s">
        <v>262</v>
      </c>
      <c r="B153" s="91" t="s">
        <v>263</v>
      </c>
      <c r="C153" s="50">
        <v>1</v>
      </c>
      <c r="D153" s="50"/>
      <c r="E153" s="60"/>
      <c r="F153" s="60">
        <f t="shared" si="5"/>
        <v>0</v>
      </c>
    </row>
    <row r="154" spans="1:6" ht="289.5" customHeight="1">
      <c r="A154" s="92" t="s">
        <v>264</v>
      </c>
      <c r="B154" s="91" t="s">
        <v>265</v>
      </c>
      <c r="C154" s="50">
        <v>1</v>
      </c>
      <c r="D154" s="50"/>
      <c r="E154" s="60"/>
      <c r="F154" s="60">
        <f t="shared" si="5"/>
        <v>0</v>
      </c>
    </row>
    <row r="155" spans="1:6" ht="209.25" customHeight="1">
      <c r="A155" s="92" t="s">
        <v>266</v>
      </c>
      <c r="B155" s="91" t="s">
        <v>267</v>
      </c>
      <c r="C155" s="50">
        <v>2</v>
      </c>
      <c r="D155" s="50"/>
      <c r="E155" s="60"/>
      <c r="F155" s="60">
        <f t="shared" si="5"/>
        <v>0</v>
      </c>
    </row>
    <row r="156" spans="1:6" ht="98.25" customHeight="1">
      <c r="A156" s="51" t="s">
        <v>268</v>
      </c>
      <c r="B156" s="91" t="s">
        <v>269</v>
      </c>
      <c r="C156" s="50">
        <v>1</v>
      </c>
      <c r="D156" s="93"/>
      <c r="E156" s="60"/>
      <c r="F156" s="60">
        <f t="shared" si="5"/>
        <v>0</v>
      </c>
    </row>
    <row r="157" spans="1:6" ht="63" customHeight="1">
      <c r="A157" s="94" t="s">
        <v>270</v>
      </c>
      <c r="B157" s="91" t="s">
        <v>271</v>
      </c>
      <c r="C157" s="50">
        <v>1</v>
      </c>
      <c r="D157" s="50"/>
      <c r="E157" s="60"/>
      <c r="F157" s="60">
        <f t="shared" si="5"/>
        <v>0</v>
      </c>
    </row>
    <row r="158" spans="1:6" ht="103.5" customHeight="1">
      <c r="A158" s="51" t="s">
        <v>272</v>
      </c>
      <c r="B158" s="95" t="s">
        <v>273</v>
      </c>
      <c r="C158" s="50">
        <v>2</v>
      </c>
      <c r="D158" s="50"/>
      <c r="E158" s="60"/>
      <c r="F158" s="60">
        <f t="shared" si="5"/>
        <v>0</v>
      </c>
    </row>
    <row r="159" spans="1:6" ht="283.5" customHeight="1">
      <c r="A159" s="96" t="s">
        <v>274</v>
      </c>
      <c r="B159" s="91" t="s">
        <v>275</v>
      </c>
      <c r="C159" s="50">
        <v>1</v>
      </c>
      <c r="D159" s="93"/>
      <c r="E159" s="60"/>
      <c r="F159" s="60">
        <f>C159*E159</f>
        <v>0</v>
      </c>
    </row>
    <row r="160" spans="1:6" ht="63" customHeight="1" thickBot="1">
      <c r="A160" s="58" t="s">
        <v>276</v>
      </c>
      <c r="B160" s="95" t="s">
        <v>277</v>
      </c>
      <c r="C160" s="16">
        <v>1</v>
      </c>
      <c r="D160" s="97"/>
      <c r="E160" s="17"/>
      <c r="F160" s="60">
        <f>E160*C160</f>
        <v>0</v>
      </c>
    </row>
    <row r="161" ht="30" customHeight="1" thickBot="1">
      <c r="F161" s="61">
        <f>SUM(F151:F160)</f>
        <v>0</v>
      </c>
    </row>
    <row r="162" spans="1:6" ht="47.25" customHeight="1" thickBot="1">
      <c r="A162" s="126"/>
      <c r="B162" s="127"/>
      <c r="C162" s="127"/>
      <c r="D162" s="127"/>
      <c r="E162" s="128"/>
      <c r="F162" s="98">
        <f>F10+F19+F31+F39+F57+F84+F119+F127+F132+F140+F148+F161</f>
        <v>0</v>
      </c>
    </row>
    <row r="168" spans="1:2" ht="15.75">
      <c r="A168" s="124"/>
      <c r="B168" s="124"/>
    </row>
    <row r="169" spans="1:2" ht="15.75">
      <c r="A169" s="124"/>
      <c r="B169" s="124"/>
    </row>
    <row r="170" spans="1:2" ht="15.75">
      <c r="A170" s="124"/>
      <c r="B170" s="124"/>
    </row>
    <row r="171" spans="1:2" ht="15.75">
      <c r="A171" s="124"/>
      <c r="B171" s="124"/>
    </row>
    <row r="172" spans="1:2" ht="15.75">
      <c r="A172" s="124"/>
      <c r="B172" s="124"/>
    </row>
    <row r="173" spans="1:2" ht="15.75">
      <c r="A173" s="124"/>
      <c r="B173" s="124"/>
    </row>
    <row r="175" spans="1:2" ht="15.75">
      <c r="A175" s="125"/>
      <c r="B175" s="125"/>
    </row>
  </sheetData>
  <sheetProtection/>
  <mergeCells count="27">
    <mergeCell ref="A40:F40"/>
    <mergeCell ref="A1:F1"/>
    <mergeCell ref="A2:F2"/>
    <mergeCell ref="A11:F11"/>
    <mergeCell ref="A20:F20"/>
    <mergeCell ref="A32:F32"/>
    <mergeCell ref="A149:F149"/>
    <mergeCell ref="A58:F58"/>
    <mergeCell ref="A71:A72"/>
    <mergeCell ref="B71:B72"/>
    <mergeCell ref="C71:C72"/>
    <mergeCell ref="D71:D72"/>
    <mergeCell ref="E71:E72"/>
    <mergeCell ref="F71:F72"/>
    <mergeCell ref="A85:F85"/>
    <mergeCell ref="A120:F120"/>
    <mergeCell ref="A128:F128"/>
    <mergeCell ref="A133:F133"/>
    <mergeCell ref="A141:F141"/>
    <mergeCell ref="A173:B173"/>
    <mergeCell ref="A175:B175"/>
    <mergeCell ref="A162:E162"/>
    <mergeCell ref="A168:B168"/>
    <mergeCell ref="A169:B169"/>
    <mergeCell ref="A170:B170"/>
    <mergeCell ref="A171:B171"/>
    <mergeCell ref="A172:B172"/>
  </mergeCells>
  <printOptions/>
  <pageMargins left="0.511811024" right="0.511811024" top="0.787401575" bottom="0.787401575" header="0.31496062" footer="0.31496062"/>
  <pageSetup orientation="portrait" paperSize="9"/>
</worksheet>
</file>

<file path=xl/worksheets/sheet10.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11.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12.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13.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14.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15.xml><?xml version="1.0" encoding="utf-8"?>
<worksheet xmlns="http://schemas.openxmlformats.org/spreadsheetml/2006/main" xmlns:r="http://schemas.openxmlformats.org/officeDocument/2006/relationships">
  <dimension ref="A1:F46"/>
  <sheetViews>
    <sheetView zoomScalePageLayoutView="0" workbookViewId="0" topLeftCell="A34">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16.xml><?xml version="1.0" encoding="utf-8"?>
<worksheet xmlns="http://schemas.openxmlformats.org/spreadsheetml/2006/main" xmlns:r="http://schemas.openxmlformats.org/officeDocument/2006/relationships">
  <dimension ref="A1:F53"/>
  <sheetViews>
    <sheetView zoomScalePageLayoutView="0" workbookViewId="0" topLeftCell="A40">
      <selection activeCell="C43" sqref="C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03" t="s">
        <v>1</v>
      </c>
      <c r="B3" s="3" t="s">
        <v>2</v>
      </c>
      <c r="C3" s="104" t="s">
        <v>3</v>
      </c>
      <c r="D3" s="3" t="s">
        <v>4</v>
      </c>
      <c r="E3" s="5" t="s">
        <v>5</v>
      </c>
      <c r="F3" s="6" t="s">
        <v>6</v>
      </c>
    </row>
    <row r="4" spans="1:6" ht="15">
      <c r="A4" s="13" t="s">
        <v>16</v>
      </c>
      <c r="B4" s="106" t="s">
        <v>8</v>
      </c>
      <c r="C4" s="107" t="s">
        <v>17</v>
      </c>
      <c r="D4" s="108">
        <v>15</v>
      </c>
      <c r="E4" s="109">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04"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06" t="s">
        <v>22</v>
      </c>
      <c r="C11" s="107" t="s">
        <v>49</v>
      </c>
      <c r="D11" s="108">
        <v>40</v>
      </c>
      <c r="E11" s="109">
        <v>150</v>
      </c>
      <c r="F11" s="45">
        <f>D11*E11</f>
        <v>6000</v>
      </c>
    </row>
    <row r="12" spans="1:6" ht="15.75" thickBot="1">
      <c r="A12" s="24" t="s">
        <v>280</v>
      </c>
      <c r="B12" s="25"/>
      <c r="C12" s="26"/>
      <c r="D12" s="27"/>
      <c r="E12" s="28"/>
      <c r="F12" s="47">
        <f>SUM(F11:F11)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08"/>
      <c r="C15" s="66"/>
      <c r="D15" s="108"/>
      <c r="E15" s="109"/>
      <c r="F15" s="102">
        <v>0</v>
      </c>
    </row>
    <row r="16" spans="1:6" ht="15.75" thickBot="1">
      <c r="A16" s="146" t="s">
        <v>64</v>
      </c>
      <c r="B16" s="147"/>
      <c r="C16" s="147"/>
      <c r="D16" s="147"/>
      <c r="E16" s="147"/>
      <c r="F16" s="148"/>
    </row>
    <row r="17" spans="1:6" ht="26.25" thickBot="1">
      <c r="A17" s="103" t="s">
        <v>1</v>
      </c>
      <c r="B17" s="3" t="s">
        <v>2</v>
      </c>
      <c r="C17" s="3" t="s">
        <v>3</v>
      </c>
      <c r="D17" s="3" t="s">
        <v>4</v>
      </c>
      <c r="E17" s="5" t="s">
        <v>5</v>
      </c>
      <c r="F17" s="6" t="s">
        <v>6</v>
      </c>
    </row>
    <row r="18" spans="1:6" ht="15">
      <c r="A18" s="58" t="s">
        <v>280</v>
      </c>
      <c r="B18" s="108"/>
      <c r="C18" s="66"/>
      <c r="D18" s="108"/>
      <c r="E18" s="109"/>
      <c r="F18" s="102">
        <v>0</v>
      </c>
    </row>
    <row r="19" spans="1:6" ht="15.75" thickBot="1">
      <c r="A19" s="143" t="s">
        <v>96</v>
      </c>
      <c r="B19" s="144"/>
      <c r="C19" s="144"/>
      <c r="D19" s="144"/>
      <c r="E19" s="144"/>
      <c r="F19" s="145"/>
    </row>
    <row r="20" spans="1:6" ht="26.25" thickBot="1">
      <c r="A20" s="103" t="s">
        <v>1</v>
      </c>
      <c r="B20" s="3" t="s">
        <v>2</v>
      </c>
      <c r="C20" s="3" t="s">
        <v>3</v>
      </c>
      <c r="D20" s="3" t="s">
        <v>4</v>
      </c>
      <c r="E20" s="5" t="s">
        <v>5</v>
      </c>
      <c r="F20" s="6" t="s">
        <v>6</v>
      </c>
    </row>
    <row r="21" spans="1:6" ht="38.25">
      <c r="A21" s="105" t="s">
        <v>102</v>
      </c>
      <c r="B21" s="106" t="s">
        <v>22</v>
      </c>
      <c r="C21" s="107" t="s">
        <v>103</v>
      </c>
      <c r="D21" s="108">
        <v>36</v>
      </c>
      <c r="E21" s="109">
        <v>50</v>
      </c>
      <c r="F21" s="109">
        <f>D21*E21</f>
        <v>1800</v>
      </c>
    </row>
    <row r="22" spans="1:6" ht="63.75">
      <c r="A22" s="56" t="s">
        <v>97</v>
      </c>
      <c r="B22" s="8" t="s">
        <v>75</v>
      </c>
      <c r="C22" s="9" t="s">
        <v>98</v>
      </c>
      <c r="D22" s="8" t="s">
        <v>282</v>
      </c>
      <c r="E22" s="11">
        <v>4000</v>
      </c>
      <c r="F22" s="11">
        <f>1*E22</f>
        <v>4000</v>
      </c>
    </row>
    <row r="23" spans="1:6" ht="25.5">
      <c r="A23" s="105" t="s">
        <v>104</v>
      </c>
      <c r="B23" s="106" t="s">
        <v>22</v>
      </c>
      <c r="C23" s="107" t="s">
        <v>105</v>
      </c>
      <c r="D23" s="108">
        <v>18</v>
      </c>
      <c r="E23" s="109">
        <v>50</v>
      </c>
      <c r="F23" s="109">
        <f>D23*E23</f>
        <v>900</v>
      </c>
    </row>
    <row r="24" spans="1:6" ht="25.5">
      <c r="A24" s="105" t="s">
        <v>124</v>
      </c>
      <c r="B24" s="106" t="s">
        <v>75</v>
      </c>
      <c r="C24" s="107" t="s">
        <v>125</v>
      </c>
      <c r="D24" s="108">
        <v>28</v>
      </c>
      <c r="E24" s="109">
        <v>40</v>
      </c>
      <c r="F24" s="109">
        <f>D24*E24</f>
        <v>1120</v>
      </c>
    </row>
    <row r="25" spans="1:6" ht="25.5">
      <c r="A25" s="64" t="s">
        <v>137</v>
      </c>
      <c r="B25" s="59" t="s">
        <v>66</v>
      </c>
      <c r="C25" s="65" t="s">
        <v>138</v>
      </c>
      <c r="D25" s="108">
        <v>40</v>
      </c>
      <c r="E25" s="109">
        <v>50.4</v>
      </c>
      <c r="F25" s="109">
        <f>D25*E25</f>
        <v>2016</v>
      </c>
    </row>
    <row r="26" spans="1:6" ht="15">
      <c r="A26" s="64" t="s">
        <v>141</v>
      </c>
      <c r="B26" s="106" t="s">
        <v>161</v>
      </c>
      <c r="C26" s="65" t="s">
        <v>142</v>
      </c>
      <c r="D26" s="108">
        <v>1000</v>
      </c>
      <c r="E26" s="109">
        <v>10</v>
      </c>
      <c r="F26" s="109">
        <f>D26*E26</f>
        <v>10000</v>
      </c>
    </row>
    <row r="27" spans="1:6" ht="15.75" thickBot="1">
      <c r="A27" s="58" t="s">
        <v>146</v>
      </c>
      <c r="B27" s="106" t="s">
        <v>281</v>
      </c>
      <c r="C27" s="66" t="s">
        <v>145</v>
      </c>
      <c r="D27" s="108">
        <v>50</v>
      </c>
      <c r="E27" s="109">
        <v>104</v>
      </c>
      <c r="F27" s="60">
        <f>D27*E27</f>
        <v>5200</v>
      </c>
    </row>
    <row r="28" spans="1:6" ht="15.75" thickBot="1">
      <c r="A28" s="24" t="s">
        <v>280</v>
      </c>
      <c r="B28" s="25"/>
      <c r="C28" s="26"/>
      <c r="D28" s="27"/>
      <c r="E28" s="28"/>
      <c r="F28" s="61">
        <f>SUM(F21:F27)</f>
        <v>25036</v>
      </c>
    </row>
    <row r="29" spans="1:6" ht="15.75" thickBot="1">
      <c r="A29" s="129" t="s">
        <v>147</v>
      </c>
      <c r="B29" s="130"/>
      <c r="C29" s="130"/>
      <c r="D29" s="130"/>
      <c r="E29" s="130"/>
      <c r="F29" s="131"/>
    </row>
    <row r="30" spans="1:6" ht="26.25" thickBot="1">
      <c r="A30" s="103" t="s">
        <v>1</v>
      </c>
      <c r="B30" s="3" t="s">
        <v>2</v>
      </c>
      <c r="C30" s="3" t="s">
        <v>3</v>
      </c>
      <c r="D30" s="3" t="s">
        <v>4</v>
      </c>
      <c r="E30" s="5" t="s">
        <v>5</v>
      </c>
      <c r="F30" s="6" t="s">
        <v>6</v>
      </c>
    </row>
    <row r="31" spans="1:6" ht="331.5">
      <c r="A31" s="56" t="s">
        <v>148</v>
      </c>
      <c r="B31" s="8" t="s">
        <v>22</v>
      </c>
      <c r="C31" s="9" t="s">
        <v>149</v>
      </c>
      <c r="D31" s="10">
        <v>2</v>
      </c>
      <c r="E31" s="11">
        <v>176</v>
      </c>
      <c r="F31" s="11">
        <f>D31*E31</f>
        <v>352</v>
      </c>
    </row>
    <row r="32" spans="1:6" ht="15">
      <c r="A32" s="105" t="s">
        <v>160</v>
      </c>
      <c r="B32" s="106" t="s">
        <v>161</v>
      </c>
      <c r="C32" s="107" t="s">
        <v>162</v>
      </c>
      <c r="D32" s="108">
        <v>2</v>
      </c>
      <c r="E32" s="109">
        <v>32</v>
      </c>
      <c r="F32" s="109">
        <f>D32*E32</f>
        <v>64</v>
      </c>
    </row>
    <row r="33" spans="1:6" ht="15">
      <c r="A33" s="105" t="s">
        <v>163</v>
      </c>
      <c r="B33" s="106" t="s">
        <v>161</v>
      </c>
      <c r="C33" s="107" t="s">
        <v>164</v>
      </c>
      <c r="D33" s="108">
        <v>2</v>
      </c>
      <c r="E33" s="109">
        <v>32</v>
      </c>
      <c r="F33" s="109">
        <f>D33*E33</f>
        <v>64</v>
      </c>
    </row>
    <row r="34" spans="1:6" ht="25.5">
      <c r="A34" s="105" t="s">
        <v>171</v>
      </c>
      <c r="B34" s="106" t="s">
        <v>66</v>
      </c>
      <c r="C34" s="105" t="s">
        <v>172</v>
      </c>
      <c r="D34" s="106">
        <v>2</v>
      </c>
      <c r="E34" s="109">
        <v>720</v>
      </c>
      <c r="F34" s="109">
        <f>D34*E34</f>
        <v>1440</v>
      </c>
    </row>
    <row r="35" spans="1:6" ht="15">
      <c r="A35" s="105" t="s">
        <v>188</v>
      </c>
      <c r="B35" s="106" t="s">
        <v>161</v>
      </c>
      <c r="C35" s="107" t="s">
        <v>189</v>
      </c>
      <c r="D35" s="108">
        <v>2</v>
      </c>
      <c r="E35" s="109">
        <v>120</v>
      </c>
      <c r="F35" s="109">
        <f>D35*E35</f>
        <v>240</v>
      </c>
    </row>
    <row r="36" spans="1:6" ht="357">
      <c r="A36" s="105" t="s">
        <v>195</v>
      </c>
      <c r="B36" s="106" t="s">
        <v>22</v>
      </c>
      <c r="C36" s="107" t="s">
        <v>196</v>
      </c>
      <c r="D36" s="108">
        <v>2</v>
      </c>
      <c r="E36" s="109">
        <v>1120</v>
      </c>
      <c r="F36" s="109">
        <f>D36*E36</f>
        <v>2240</v>
      </c>
    </row>
    <row r="37" spans="1:6" ht="192" thickBot="1">
      <c r="A37" s="105" t="s">
        <v>197</v>
      </c>
      <c r="B37" s="106" t="s">
        <v>22</v>
      </c>
      <c r="C37" s="107" t="s">
        <v>198</v>
      </c>
      <c r="D37" s="108">
        <v>2</v>
      </c>
      <c r="E37" s="109">
        <v>350.4</v>
      </c>
      <c r="F37" s="109">
        <f>D37*E37</f>
        <v>700.8</v>
      </c>
    </row>
    <row r="38" spans="1:6" ht="15.75" thickBot="1">
      <c r="A38" s="32" t="s">
        <v>280</v>
      </c>
      <c r="B38" s="33"/>
      <c r="C38" s="34"/>
      <c r="D38" s="27"/>
      <c r="E38" s="28"/>
      <c r="F38" s="61">
        <f>SUM(F31:F37)</f>
        <v>5100.8</v>
      </c>
    </row>
    <row r="39" spans="1:6" ht="15.75" thickBot="1">
      <c r="A39" s="129" t="s">
        <v>214</v>
      </c>
      <c r="B39" s="130"/>
      <c r="C39" s="130"/>
      <c r="D39" s="130"/>
      <c r="E39" s="130"/>
      <c r="F39" s="131"/>
    </row>
    <row r="40" spans="1:6" ht="26.25" thickBot="1">
      <c r="A40" s="103" t="s">
        <v>1</v>
      </c>
      <c r="B40" s="3" t="s">
        <v>2</v>
      </c>
      <c r="C40" s="3" t="s">
        <v>3</v>
      </c>
      <c r="D40" s="3" t="s">
        <v>4</v>
      </c>
      <c r="E40" s="5" t="s">
        <v>5</v>
      </c>
      <c r="F40" s="6" t="s">
        <v>6</v>
      </c>
    </row>
    <row r="41" spans="1:6" ht="25.5">
      <c r="A41" s="56" t="s">
        <v>215</v>
      </c>
      <c r="B41" s="8" t="s">
        <v>216</v>
      </c>
      <c r="C41" s="9" t="s">
        <v>217</v>
      </c>
      <c r="D41" s="10">
        <v>2</v>
      </c>
      <c r="E41" s="11">
        <v>200</v>
      </c>
      <c r="F41" s="11">
        <f>D41*E41</f>
        <v>400</v>
      </c>
    </row>
    <row r="42" spans="1:6" ht="63.75">
      <c r="A42" s="105" t="s">
        <v>218</v>
      </c>
      <c r="B42" s="106" t="s">
        <v>216</v>
      </c>
      <c r="C42" s="107" t="s">
        <v>219</v>
      </c>
      <c r="D42" s="108">
        <v>2</v>
      </c>
      <c r="E42" s="109">
        <v>400</v>
      </c>
      <c r="F42" s="11">
        <f>D42*E42</f>
        <v>800</v>
      </c>
    </row>
    <row r="43" spans="1:6" ht="192" thickBot="1">
      <c r="A43" s="105" t="s">
        <v>283</v>
      </c>
      <c r="B43" s="117" t="s">
        <v>216</v>
      </c>
      <c r="C43" s="123" t="s">
        <v>320</v>
      </c>
      <c r="D43" s="106">
        <v>2</v>
      </c>
      <c r="E43" s="109">
        <v>2100</v>
      </c>
      <c r="F43" s="11">
        <f>D43*E43</f>
        <v>4200</v>
      </c>
    </row>
    <row r="44" spans="1:6" ht="15">
      <c r="A44" s="24" t="s">
        <v>280</v>
      </c>
      <c r="B44" s="25"/>
      <c r="C44" s="26"/>
      <c r="D44" s="27"/>
      <c r="E44" s="28"/>
      <c r="F44" s="61">
        <f>SUM(F41:F43)</f>
        <v>5400</v>
      </c>
    </row>
    <row r="45" spans="1:6" ht="15.75" thickBot="1">
      <c r="A45" s="76"/>
      <c r="B45" s="27"/>
      <c r="C45" s="77"/>
      <c r="D45" s="27"/>
      <c r="E45" s="28"/>
      <c r="F45" s="29"/>
    </row>
    <row r="46" spans="1:6" ht="15.75" thickBot="1">
      <c r="A46" s="137" t="s">
        <v>242</v>
      </c>
      <c r="B46" s="138"/>
      <c r="C46" s="138"/>
      <c r="D46" s="138"/>
      <c r="E46" s="138"/>
      <c r="F46" s="139"/>
    </row>
    <row r="47" spans="1:6" ht="26.25" thickBot="1">
      <c r="A47" s="103" t="s">
        <v>1</v>
      </c>
      <c r="B47" s="3" t="s">
        <v>2</v>
      </c>
      <c r="C47" s="3" t="s">
        <v>3</v>
      </c>
      <c r="D47" s="3" t="s">
        <v>4</v>
      </c>
      <c r="E47" s="5" t="s">
        <v>5</v>
      </c>
      <c r="F47" s="6" t="s">
        <v>6</v>
      </c>
    </row>
    <row r="48" spans="1:6" ht="25.5">
      <c r="A48" s="105" t="s">
        <v>245</v>
      </c>
      <c r="B48" s="106" t="s">
        <v>22</v>
      </c>
      <c r="C48" s="107" t="s">
        <v>246</v>
      </c>
      <c r="D48" s="108">
        <v>2</v>
      </c>
      <c r="E48" s="109">
        <v>150</v>
      </c>
      <c r="F48" s="109">
        <f>D48*E48</f>
        <v>300</v>
      </c>
    </row>
    <row r="49" spans="1:6" ht="38.25">
      <c r="A49" s="105" t="s">
        <v>247</v>
      </c>
      <c r="B49" s="106" t="s">
        <v>22</v>
      </c>
      <c r="C49" s="107" t="s">
        <v>248</v>
      </c>
      <c r="D49" s="108">
        <v>2</v>
      </c>
      <c r="E49" s="109">
        <v>150</v>
      </c>
      <c r="F49" s="109">
        <f>D49*E49</f>
        <v>300</v>
      </c>
    </row>
    <row r="50" spans="1:6" ht="39" thickBot="1">
      <c r="A50" s="105" t="s">
        <v>249</v>
      </c>
      <c r="B50" s="106" t="s">
        <v>22</v>
      </c>
      <c r="C50" s="107" t="s">
        <v>250</v>
      </c>
      <c r="D50" s="108">
        <v>2</v>
      </c>
      <c r="E50" s="109">
        <v>90</v>
      </c>
      <c r="F50" s="109">
        <f>D50*E50</f>
        <v>180</v>
      </c>
    </row>
    <row r="51" spans="1:6" ht="15.75" thickBot="1">
      <c r="A51" s="24" t="s">
        <v>280</v>
      </c>
      <c r="B51" s="25"/>
      <c r="C51" s="26"/>
      <c r="D51" s="25"/>
      <c r="E51" s="78"/>
      <c r="F51" s="79">
        <f>SUM(F48:F50)</f>
        <v>780</v>
      </c>
    </row>
    <row r="52" spans="1:6" ht="15.75" thickBot="1">
      <c r="A52" s="24"/>
      <c r="B52" s="25"/>
      <c r="C52" s="26"/>
      <c r="D52" s="25"/>
      <c r="E52" s="78"/>
      <c r="F52" s="61"/>
    </row>
    <row r="53" spans="1:6" ht="15.75" thickBot="1">
      <c r="A53" s="126"/>
      <c r="B53" s="127"/>
      <c r="C53" s="127"/>
      <c r="D53" s="127"/>
      <c r="E53" s="128"/>
      <c r="F53" s="98">
        <f>F5+F8+F12+F15+F18+F28+F38+F44+F51</f>
        <v>45316.8</v>
      </c>
    </row>
  </sheetData>
  <sheetProtection/>
  <mergeCells count="11">
    <mergeCell ref="A6:F6"/>
    <mergeCell ref="A9:F9"/>
    <mergeCell ref="A13:F13"/>
    <mergeCell ref="A16:F16"/>
    <mergeCell ref="A1:F1"/>
    <mergeCell ref="A2:F2"/>
    <mergeCell ref="A19:F19"/>
    <mergeCell ref="A29:F29"/>
    <mergeCell ref="A39:F39"/>
    <mergeCell ref="A46:F46"/>
    <mergeCell ref="A53:E53"/>
  </mergeCells>
  <printOptions/>
  <pageMargins left="0.511811024" right="0.511811024" top="0.787401575" bottom="0.787401575" header="0.31496062" footer="0.31496062"/>
  <pageSetup orientation="portrait" paperSize="9"/>
</worksheet>
</file>

<file path=xl/worksheets/sheet17.xml><?xml version="1.0" encoding="utf-8"?>
<worksheet xmlns="http://schemas.openxmlformats.org/spreadsheetml/2006/main" xmlns:r="http://schemas.openxmlformats.org/officeDocument/2006/relationships">
  <dimension ref="A1:F53"/>
  <sheetViews>
    <sheetView zoomScalePageLayoutView="0" workbookViewId="0" topLeftCell="A40">
      <selection activeCell="C43" sqref="C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SUM(F11:F11)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38.25">
      <c r="A21" s="112" t="s">
        <v>102</v>
      </c>
      <c r="B21" s="113" t="s">
        <v>22</v>
      </c>
      <c r="C21" s="114" t="s">
        <v>103</v>
      </c>
      <c r="D21" s="115">
        <v>36</v>
      </c>
      <c r="E21" s="116">
        <v>50</v>
      </c>
      <c r="F21" s="116">
        <f>D21*E21</f>
        <v>1800</v>
      </c>
    </row>
    <row r="22" spans="1:6" ht="63.75">
      <c r="A22" s="56" t="s">
        <v>97</v>
      </c>
      <c r="B22" s="8" t="s">
        <v>75</v>
      </c>
      <c r="C22" s="9" t="s">
        <v>98</v>
      </c>
      <c r="D22" s="8" t="s">
        <v>282</v>
      </c>
      <c r="E22" s="11">
        <v>4000</v>
      </c>
      <c r="F22" s="11">
        <f>1*E22</f>
        <v>4000</v>
      </c>
    </row>
    <row r="23" spans="1:6" ht="25.5">
      <c r="A23" s="112" t="s">
        <v>104</v>
      </c>
      <c r="B23" s="113" t="s">
        <v>22</v>
      </c>
      <c r="C23" s="114" t="s">
        <v>105</v>
      </c>
      <c r="D23" s="115">
        <v>18</v>
      </c>
      <c r="E23" s="116">
        <v>50</v>
      </c>
      <c r="F23" s="116">
        <f>D23*E23</f>
        <v>900</v>
      </c>
    </row>
    <row r="24" spans="1:6" ht="25.5">
      <c r="A24" s="112" t="s">
        <v>124</v>
      </c>
      <c r="B24" s="113" t="s">
        <v>75</v>
      </c>
      <c r="C24" s="114" t="s">
        <v>125</v>
      </c>
      <c r="D24" s="115">
        <v>28</v>
      </c>
      <c r="E24" s="116">
        <v>40</v>
      </c>
      <c r="F24" s="116">
        <f>D24*E24</f>
        <v>1120</v>
      </c>
    </row>
    <row r="25" spans="1:6" ht="25.5">
      <c r="A25" s="64" t="s">
        <v>137</v>
      </c>
      <c r="B25" s="59" t="s">
        <v>66</v>
      </c>
      <c r="C25" s="65" t="s">
        <v>138</v>
      </c>
      <c r="D25" s="115">
        <v>40</v>
      </c>
      <c r="E25" s="116">
        <v>50.4</v>
      </c>
      <c r="F25" s="116">
        <f>D25*E25</f>
        <v>2016</v>
      </c>
    </row>
    <row r="26" spans="1:6" ht="15">
      <c r="A26" s="64" t="s">
        <v>141</v>
      </c>
      <c r="B26" s="113" t="s">
        <v>161</v>
      </c>
      <c r="C26" s="65" t="s">
        <v>142</v>
      </c>
      <c r="D26" s="115">
        <v>1000</v>
      </c>
      <c r="E26" s="116">
        <v>10</v>
      </c>
      <c r="F26" s="116">
        <f>D26*E26</f>
        <v>10000</v>
      </c>
    </row>
    <row r="27" spans="1:6" ht="15.75" thickBot="1">
      <c r="A27" s="58" t="s">
        <v>146</v>
      </c>
      <c r="B27" s="113" t="s">
        <v>281</v>
      </c>
      <c r="C27" s="66" t="s">
        <v>145</v>
      </c>
      <c r="D27" s="115">
        <v>50</v>
      </c>
      <c r="E27" s="116">
        <v>104</v>
      </c>
      <c r="F27" s="60">
        <f>D27*E27</f>
        <v>5200</v>
      </c>
    </row>
    <row r="28" spans="1:6" ht="15.75" thickBot="1">
      <c r="A28" s="24" t="s">
        <v>280</v>
      </c>
      <c r="B28" s="25"/>
      <c r="C28" s="26"/>
      <c r="D28" s="27"/>
      <c r="E28" s="28"/>
      <c r="F28" s="61">
        <f>SUM(F21:F27)</f>
        <v>25036</v>
      </c>
    </row>
    <row r="29" spans="1:6" ht="15.75" thickBot="1">
      <c r="A29" s="129" t="s">
        <v>147</v>
      </c>
      <c r="B29" s="130"/>
      <c r="C29" s="130"/>
      <c r="D29" s="130"/>
      <c r="E29" s="130"/>
      <c r="F29" s="131"/>
    </row>
    <row r="30" spans="1:6" ht="26.25" thickBot="1">
      <c r="A30" s="110" t="s">
        <v>1</v>
      </c>
      <c r="B30" s="3" t="s">
        <v>2</v>
      </c>
      <c r="C30" s="3" t="s">
        <v>3</v>
      </c>
      <c r="D30" s="3" t="s">
        <v>4</v>
      </c>
      <c r="E30" s="5" t="s">
        <v>5</v>
      </c>
      <c r="F30" s="6" t="s">
        <v>6</v>
      </c>
    </row>
    <row r="31" spans="1:6" ht="331.5">
      <c r="A31" s="56" t="s">
        <v>148</v>
      </c>
      <c r="B31" s="8" t="s">
        <v>22</v>
      </c>
      <c r="C31" s="9" t="s">
        <v>149</v>
      </c>
      <c r="D31" s="10">
        <v>2</v>
      </c>
      <c r="E31" s="11">
        <v>176</v>
      </c>
      <c r="F31" s="11">
        <f>D31*E31</f>
        <v>352</v>
      </c>
    </row>
    <row r="32" spans="1:6" ht="15">
      <c r="A32" s="112" t="s">
        <v>160</v>
      </c>
      <c r="B32" s="113" t="s">
        <v>161</v>
      </c>
      <c r="C32" s="114" t="s">
        <v>162</v>
      </c>
      <c r="D32" s="115">
        <v>2</v>
      </c>
      <c r="E32" s="116">
        <v>32</v>
      </c>
      <c r="F32" s="116">
        <f>D32*E32</f>
        <v>64</v>
      </c>
    </row>
    <row r="33" spans="1:6" ht="15">
      <c r="A33" s="112" t="s">
        <v>163</v>
      </c>
      <c r="B33" s="113" t="s">
        <v>161</v>
      </c>
      <c r="C33" s="114" t="s">
        <v>164</v>
      </c>
      <c r="D33" s="115">
        <v>2</v>
      </c>
      <c r="E33" s="116">
        <v>32</v>
      </c>
      <c r="F33" s="116">
        <f>D33*E33</f>
        <v>64</v>
      </c>
    </row>
    <row r="34" spans="1:6" ht="25.5">
      <c r="A34" s="112" t="s">
        <v>171</v>
      </c>
      <c r="B34" s="113" t="s">
        <v>66</v>
      </c>
      <c r="C34" s="112" t="s">
        <v>172</v>
      </c>
      <c r="D34" s="113">
        <v>2</v>
      </c>
      <c r="E34" s="116">
        <v>720</v>
      </c>
      <c r="F34" s="116">
        <f>D34*E34</f>
        <v>1440</v>
      </c>
    </row>
    <row r="35" spans="1:6" ht="15">
      <c r="A35" s="112" t="s">
        <v>188</v>
      </c>
      <c r="B35" s="113" t="s">
        <v>161</v>
      </c>
      <c r="C35" s="114" t="s">
        <v>189</v>
      </c>
      <c r="D35" s="115">
        <v>2</v>
      </c>
      <c r="E35" s="116">
        <v>120</v>
      </c>
      <c r="F35" s="116">
        <f>D35*E35</f>
        <v>240</v>
      </c>
    </row>
    <row r="36" spans="1:6" ht="357">
      <c r="A36" s="112" t="s">
        <v>195</v>
      </c>
      <c r="B36" s="113" t="s">
        <v>22</v>
      </c>
      <c r="C36" s="114" t="s">
        <v>196</v>
      </c>
      <c r="D36" s="115">
        <v>2</v>
      </c>
      <c r="E36" s="116">
        <v>1120</v>
      </c>
      <c r="F36" s="116">
        <f>D36*E36</f>
        <v>2240</v>
      </c>
    </row>
    <row r="37" spans="1:6" ht="192" thickBot="1">
      <c r="A37" s="112" t="s">
        <v>197</v>
      </c>
      <c r="B37" s="113" t="s">
        <v>22</v>
      </c>
      <c r="C37" s="114" t="s">
        <v>198</v>
      </c>
      <c r="D37" s="115">
        <v>2</v>
      </c>
      <c r="E37" s="116">
        <v>350.4</v>
      </c>
      <c r="F37" s="116">
        <f>D37*E37</f>
        <v>700.8</v>
      </c>
    </row>
    <row r="38" spans="1:6" ht="15.75" thickBot="1">
      <c r="A38" s="32" t="s">
        <v>280</v>
      </c>
      <c r="B38" s="33"/>
      <c r="C38" s="34"/>
      <c r="D38" s="27"/>
      <c r="E38" s="28"/>
      <c r="F38" s="61">
        <f>SUM(F31:F37)</f>
        <v>5100.8</v>
      </c>
    </row>
    <row r="39" spans="1:6" ht="15.75" thickBot="1">
      <c r="A39" s="129" t="s">
        <v>214</v>
      </c>
      <c r="B39" s="130"/>
      <c r="C39" s="130"/>
      <c r="D39" s="130"/>
      <c r="E39" s="130"/>
      <c r="F39" s="131"/>
    </row>
    <row r="40" spans="1:6" ht="26.25" thickBot="1">
      <c r="A40" s="110" t="s">
        <v>1</v>
      </c>
      <c r="B40" s="3" t="s">
        <v>2</v>
      </c>
      <c r="C40" s="3" t="s">
        <v>3</v>
      </c>
      <c r="D40" s="3" t="s">
        <v>4</v>
      </c>
      <c r="E40" s="5" t="s">
        <v>5</v>
      </c>
      <c r="F40" s="6" t="s">
        <v>6</v>
      </c>
    </row>
    <row r="41" spans="1:6" ht="25.5">
      <c r="A41" s="56" t="s">
        <v>215</v>
      </c>
      <c r="B41" s="8" t="s">
        <v>216</v>
      </c>
      <c r="C41" s="9" t="s">
        <v>217</v>
      </c>
      <c r="D41" s="10">
        <v>2</v>
      </c>
      <c r="E41" s="11">
        <v>200</v>
      </c>
      <c r="F41" s="11">
        <f>D41*E41</f>
        <v>400</v>
      </c>
    </row>
    <row r="42" spans="1:6" ht="63.75">
      <c r="A42" s="112" t="s">
        <v>218</v>
      </c>
      <c r="B42" s="113" t="s">
        <v>216</v>
      </c>
      <c r="C42" s="114" t="s">
        <v>219</v>
      </c>
      <c r="D42" s="115">
        <v>2</v>
      </c>
      <c r="E42" s="116">
        <v>400</v>
      </c>
      <c r="F42" s="11">
        <f>D42*E42</f>
        <v>800</v>
      </c>
    </row>
    <row r="43" spans="1:6" ht="192" thickBot="1">
      <c r="A43" s="112" t="s">
        <v>283</v>
      </c>
      <c r="B43" s="117" t="s">
        <v>216</v>
      </c>
      <c r="C43" s="123" t="s">
        <v>320</v>
      </c>
      <c r="D43" s="113">
        <v>2</v>
      </c>
      <c r="E43" s="116">
        <v>2100</v>
      </c>
      <c r="F43" s="11">
        <f>D43*E43</f>
        <v>4200</v>
      </c>
    </row>
    <row r="44" spans="1:6" ht="15">
      <c r="A44" s="24" t="s">
        <v>280</v>
      </c>
      <c r="B44" s="25"/>
      <c r="C44" s="26"/>
      <c r="D44" s="27"/>
      <c r="E44" s="28"/>
      <c r="F44" s="61">
        <f>SUM(F41:F43)</f>
        <v>5400</v>
      </c>
    </row>
    <row r="45" spans="1:6" ht="15.75" thickBot="1">
      <c r="A45" s="76"/>
      <c r="B45" s="27"/>
      <c r="C45" s="77"/>
      <c r="D45" s="27"/>
      <c r="E45" s="28"/>
      <c r="F45" s="29"/>
    </row>
    <row r="46" spans="1:6" ht="15.75" thickBot="1">
      <c r="A46" s="137" t="s">
        <v>242</v>
      </c>
      <c r="B46" s="138"/>
      <c r="C46" s="138"/>
      <c r="D46" s="138"/>
      <c r="E46" s="138"/>
      <c r="F46" s="139"/>
    </row>
    <row r="47" spans="1:6" ht="26.25" thickBot="1">
      <c r="A47" s="110" t="s">
        <v>1</v>
      </c>
      <c r="B47" s="3" t="s">
        <v>2</v>
      </c>
      <c r="C47" s="3" t="s">
        <v>3</v>
      </c>
      <c r="D47" s="3" t="s">
        <v>4</v>
      </c>
      <c r="E47" s="5" t="s">
        <v>5</v>
      </c>
      <c r="F47" s="6" t="s">
        <v>6</v>
      </c>
    </row>
    <row r="48" spans="1:6" ht="25.5">
      <c r="A48" s="112" t="s">
        <v>245</v>
      </c>
      <c r="B48" s="113" t="s">
        <v>22</v>
      </c>
      <c r="C48" s="114" t="s">
        <v>246</v>
      </c>
      <c r="D48" s="115">
        <v>2</v>
      </c>
      <c r="E48" s="116">
        <v>150</v>
      </c>
      <c r="F48" s="116">
        <f>D48*E48</f>
        <v>300</v>
      </c>
    </row>
    <row r="49" spans="1:6" ht="38.25">
      <c r="A49" s="112" t="s">
        <v>247</v>
      </c>
      <c r="B49" s="113" t="s">
        <v>22</v>
      </c>
      <c r="C49" s="114" t="s">
        <v>248</v>
      </c>
      <c r="D49" s="115">
        <v>2</v>
      </c>
      <c r="E49" s="116">
        <v>150</v>
      </c>
      <c r="F49" s="116">
        <f>D49*E49</f>
        <v>300</v>
      </c>
    </row>
    <row r="50" spans="1:6" ht="39" thickBot="1">
      <c r="A50" s="112" t="s">
        <v>249</v>
      </c>
      <c r="B50" s="113" t="s">
        <v>22</v>
      </c>
      <c r="C50" s="114" t="s">
        <v>250</v>
      </c>
      <c r="D50" s="115">
        <v>2</v>
      </c>
      <c r="E50" s="116">
        <v>90</v>
      </c>
      <c r="F50" s="116">
        <f>D50*E50</f>
        <v>180</v>
      </c>
    </row>
    <row r="51" spans="1:6" ht="15.75" thickBot="1">
      <c r="A51" s="24" t="s">
        <v>280</v>
      </c>
      <c r="B51" s="25"/>
      <c r="C51" s="26"/>
      <c r="D51" s="25"/>
      <c r="E51" s="78"/>
      <c r="F51" s="79">
        <f>SUM(F48:F50)</f>
        <v>780</v>
      </c>
    </row>
    <row r="52" spans="1:6" ht="15.75" thickBot="1">
      <c r="A52" s="24"/>
      <c r="B52" s="25"/>
      <c r="C52" s="26"/>
      <c r="D52" s="25"/>
      <c r="E52" s="78"/>
      <c r="F52" s="61"/>
    </row>
    <row r="53" spans="1:6" ht="15.75" thickBot="1">
      <c r="A53" s="126"/>
      <c r="B53" s="127"/>
      <c r="C53" s="127"/>
      <c r="D53" s="127"/>
      <c r="E53" s="128"/>
      <c r="F53" s="98">
        <f>F5+F8+F12+F15+F18+F28+F38+F44+F51</f>
        <v>45316.8</v>
      </c>
    </row>
  </sheetData>
  <sheetProtection/>
  <mergeCells count="11">
    <mergeCell ref="A1:F1"/>
    <mergeCell ref="A2:F2"/>
    <mergeCell ref="A9:F9"/>
    <mergeCell ref="A13:F13"/>
    <mergeCell ref="A19:F19"/>
    <mergeCell ref="A29:F29"/>
    <mergeCell ref="A39:F39"/>
    <mergeCell ref="A46:F46"/>
    <mergeCell ref="A53:E53"/>
    <mergeCell ref="A6:F6"/>
    <mergeCell ref="A16:F16"/>
  </mergeCells>
  <printOptions/>
  <pageMargins left="0.511811024" right="0.511811024" top="0.787401575" bottom="0.787401575" header="0.31496062" footer="0.31496062"/>
  <pageSetup orientation="portrait" paperSize="9"/>
</worksheet>
</file>

<file path=xl/worksheets/sheet18.xml><?xml version="1.0" encoding="utf-8"?>
<worksheet xmlns="http://schemas.openxmlformats.org/spreadsheetml/2006/main" xmlns:r="http://schemas.openxmlformats.org/officeDocument/2006/relationships">
  <dimension ref="A1:F53"/>
  <sheetViews>
    <sheetView zoomScalePageLayoutView="0" workbookViewId="0" topLeftCell="A37">
      <selection activeCell="C43" sqref="C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SUM(F11:F11)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38.25">
      <c r="A21" s="112" t="s">
        <v>102</v>
      </c>
      <c r="B21" s="113" t="s">
        <v>22</v>
      </c>
      <c r="C21" s="114" t="s">
        <v>103</v>
      </c>
      <c r="D21" s="115">
        <v>36</v>
      </c>
      <c r="E21" s="116">
        <v>50</v>
      </c>
      <c r="F21" s="116">
        <f>D21*E21</f>
        <v>1800</v>
      </c>
    </row>
    <row r="22" spans="1:6" ht="63.75">
      <c r="A22" s="56" t="s">
        <v>97</v>
      </c>
      <c r="B22" s="8" t="s">
        <v>75</v>
      </c>
      <c r="C22" s="9" t="s">
        <v>98</v>
      </c>
      <c r="D22" s="8" t="s">
        <v>282</v>
      </c>
      <c r="E22" s="11">
        <v>4000</v>
      </c>
      <c r="F22" s="11">
        <f>1*E22</f>
        <v>4000</v>
      </c>
    </row>
    <row r="23" spans="1:6" ht="25.5">
      <c r="A23" s="112" t="s">
        <v>104</v>
      </c>
      <c r="B23" s="113" t="s">
        <v>22</v>
      </c>
      <c r="C23" s="114" t="s">
        <v>105</v>
      </c>
      <c r="D23" s="115">
        <v>18</v>
      </c>
      <c r="E23" s="116">
        <v>50</v>
      </c>
      <c r="F23" s="116">
        <f>D23*E23</f>
        <v>900</v>
      </c>
    </row>
    <row r="24" spans="1:6" ht="25.5">
      <c r="A24" s="112" t="s">
        <v>124</v>
      </c>
      <c r="B24" s="113" t="s">
        <v>75</v>
      </c>
      <c r="C24" s="114" t="s">
        <v>125</v>
      </c>
      <c r="D24" s="115">
        <v>28</v>
      </c>
      <c r="E24" s="116">
        <v>40</v>
      </c>
      <c r="F24" s="116">
        <f>D24*E24</f>
        <v>1120</v>
      </c>
    </row>
    <row r="25" spans="1:6" ht="25.5">
      <c r="A25" s="64" t="s">
        <v>137</v>
      </c>
      <c r="B25" s="59" t="s">
        <v>66</v>
      </c>
      <c r="C25" s="65" t="s">
        <v>138</v>
      </c>
      <c r="D25" s="115">
        <v>40</v>
      </c>
      <c r="E25" s="116">
        <v>50.4</v>
      </c>
      <c r="F25" s="116">
        <f>D25*E25</f>
        <v>2016</v>
      </c>
    </row>
    <row r="26" spans="1:6" ht="15">
      <c r="A26" s="64" t="s">
        <v>141</v>
      </c>
      <c r="B26" s="113" t="s">
        <v>161</v>
      </c>
      <c r="C26" s="65" t="s">
        <v>142</v>
      </c>
      <c r="D26" s="115">
        <v>1000</v>
      </c>
      <c r="E26" s="116">
        <v>10</v>
      </c>
      <c r="F26" s="116">
        <f>D26*E26</f>
        <v>10000</v>
      </c>
    </row>
    <row r="27" spans="1:6" ht="15.75" thickBot="1">
      <c r="A27" s="58" t="s">
        <v>146</v>
      </c>
      <c r="B27" s="113" t="s">
        <v>281</v>
      </c>
      <c r="C27" s="66" t="s">
        <v>145</v>
      </c>
      <c r="D27" s="115">
        <v>50</v>
      </c>
      <c r="E27" s="116">
        <v>104</v>
      </c>
      <c r="F27" s="60">
        <f>D27*E27</f>
        <v>5200</v>
      </c>
    </row>
    <row r="28" spans="1:6" ht="15.75" thickBot="1">
      <c r="A28" s="24" t="s">
        <v>280</v>
      </c>
      <c r="B28" s="25"/>
      <c r="C28" s="26"/>
      <c r="D28" s="27"/>
      <c r="E28" s="28"/>
      <c r="F28" s="61">
        <f>SUM(F21:F27)</f>
        <v>25036</v>
      </c>
    </row>
    <row r="29" spans="1:6" ht="15.75" thickBot="1">
      <c r="A29" s="129" t="s">
        <v>147</v>
      </c>
      <c r="B29" s="130"/>
      <c r="C29" s="130"/>
      <c r="D29" s="130"/>
      <c r="E29" s="130"/>
      <c r="F29" s="131"/>
    </row>
    <row r="30" spans="1:6" ht="26.25" thickBot="1">
      <c r="A30" s="110" t="s">
        <v>1</v>
      </c>
      <c r="B30" s="3" t="s">
        <v>2</v>
      </c>
      <c r="C30" s="3" t="s">
        <v>3</v>
      </c>
      <c r="D30" s="3" t="s">
        <v>4</v>
      </c>
      <c r="E30" s="5" t="s">
        <v>5</v>
      </c>
      <c r="F30" s="6" t="s">
        <v>6</v>
      </c>
    </row>
    <row r="31" spans="1:6" ht="331.5">
      <c r="A31" s="56" t="s">
        <v>148</v>
      </c>
      <c r="B31" s="8" t="s">
        <v>22</v>
      </c>
      <c r="C31" s="9" t="s">
        <v>149</v>
      </c>
      <c r="D31" s="10">
        <v>2</v>
      </c>
      <c r="E31" s="11">
        <v>176</v>
      </c>
      <c r="F31" s="11">
        <f>D31*E31</f>
        <v>352</v>
      </c>
    </row>
    <row r="32" spans="1:6" ht="15">
      <c r="A32" s="112" t="s">
        <v>160</v>
      </c>
      <c r="B32" s="113" t="s">
        <v>161</v>
      </c>
      <c r="C32" s="114" t="s">
        <v>162</v>
      </c>
      <c r="D32" s="115">
        <v>2</v>
      </c>
      <c r="E32" s="116">
        <v>32</v>
      </c>
      <c r="F32" s="116">
        <f>D32*E32</f>
        <v>64</v>
      </c>
    </row>
    <row r="33" spans="1:6" ht="15">
      <c r="A33" s="112" t="s">
        <v>163</v>
      </c>
      <c r="B33" s="113" t="s">
        <v>161</v>
      </c>
      <c r="C33" s="114" t="s">
        <v>164</v>
      </c>
      <c r="D33" s="115">
        <v>2</v>
      </c>
      <c r="E33" s="116">
        <v>32</v>
      </c>
      <c r="F33" s="116">
        <f>D33*E33</f>
        <v>64</v>
      </c>
    </row>
    <row r="34" spans="1:6" ht="25.5">
      <c r="A34" s="112" t="s">
        <v>171</v>
      </c>
      <c r="B34" s="113" t="s">
        <v>66</v>
      </c>
      <c r="C34" s="112" t="s">
        <v>172</v>
      </c>
      <c r="D34" s="113">
        <v>2</v>
      </c>
      <c r="E34" s="116">
        <v>720</v>
      </c>
      <c r="F34" s="116">
        <f>D34*E34</f>
        <v>1440</v>
      </c>
    </row>
    <row r="35" spans="1:6" ht="15">
      <c r="A35" s="112" t="s">
        <v>188</v>
      </c>
      <c r="B35" s="113" t="s">
        <v>161</v>
      </c>
      <c r="C35" s="114" t="s">
        <v>189</v>
      </c>
      <c r="D35" s="115">
        <v>2</v>
      </c>
      <c r="E35" s="116">
        <v>120</v>
      </c>
      <c r="F35" s="116">
        <f>D35*E35</f>
        <v>240</v>
      </c>
    </row>
    <row r="36" spans="1:6" ht="357">
      <c r="A36" s="112" t="s">
        <v>195</v>
      </c>
      <c r="B36" s="113" t="s">
        <v>22</v>
      </c>
      <c r="C36" s="114" t="s">
        <v>196</v>
      </c>
      <c r="D36" s="115">
        <v>2</v>
      </c>
      <c r="E36" s="116">
        <v>1120</v>
      </c>
      <c r="F36" s="116">
        <f>D36*E36</f>
        <v>2240</v>
      </c>
    </row>
    <row r="37" spans="1:6" ht="192" thickBot="1">
      <c r="A37" s="112" t="s">
        <v>197</v>
      </c>
      <c r="B37" s="113" t="s">
        <v>22</v>
      </c>
      <c r="C37" s="114" t="s">
        <v>198</v>
      </c>
      <c r="D37" s="115">
        <v>2</v>
      </c>
      <c r="E37" s="116">
        <v>350.4</v>
      </c>
      <c r="F37" s="116">
        <f>D37*E37</f>
        <v>700.8</v>
      </c>
    </row>
    <row r="38" spans="1:6" ht="15.75" thickBot="1">
      <c r="A38" s="32" t="s">
        <v>280</v>
      </c>
      <c r="B38" s="33"/>
      <c r="C38" s="34"/>
      <c r="D38" s="27"/>
      <c r="E38" s="28"/>
      <c r="F38" s="61">
        <f>SUM(F31:F37)</f>
        <v>5100.8</v>
      </c>
    </row>
    <row r="39" spans="1:6" ht="15.75" thickBot="1">
      <c r="A39" s="129" t="s">
        <v>214</v>
      </c>
      <c r="B39" s="130"/>
      <c r="C39" s="130"/>
      <c r="D39" s="130"/>
      <c r="E39" s="130"/>
      <c r="F39" s="131"/>
    </row>
    <row r="40" spans="1:6" ht="26.25" thickBot="1">
      <c r="A40" s="110" t="s">
        <v>1</v>
      </c>
      <c r="B40" s="3" t="s">
        <v>2</v>
      </c>
      <c r="C40" s="3" t="s">
        <v>3</v>
      </c>
      <c r="D40" s="3" t="s">
        <v>4</v>
      </c>
      <c r="E40" s="5" t="s">
        <v>5</v>
      </c>
      <c r="F40" s="6" t="s">
        <v>6</v>
      </c>
    </row>
    <row r="41" spans="1:6" ht="25.5">
      <c r="A41" s="56" t="s">
        <v>215</v>
      </c>
      <c r="B41" s="8" t="s">
        <v>216</v>
      </c>
      <c r="C41" s="9" t="s">
        <v>217</v>
      </c>
      <c r="D41" s="10">
        <v>2</v>
      </c>
      <c r="E41" s="11">
        <v>200</v>
      </c>
      <c r="F41" s="11">
        <f>D41*E41</f>
        <v>400</v>
      </c>
    </row>
    <row r="42" spans="1:6" ht="63.75">
      <c r="A42" s="112" t="s">
        <v>218</v>
      </c>
      <c r="B42" s="113" t="s">
        <v>216</v>
      </c>
      <c r="C42" s="114" t="s">
        <v>219</v>
      </c>
      <c r="D42" s="115">
        <v>2</v>
      </c>
      <c r="E42" s="116">
        <v>400</v>
      </c>
      <c r="F42" s="11">
        <f>D42*E42</f>
        <v>800</v>
      </c>
    </row>
    <row r="43" spans="1:6" ht="192" thickBot="1">
      <c r="A43" s="112" t="s">
        <v>283</v>
      </c>
      <c r="B43" s="117" t="s">
        <v>216</v>
      </c>
      <c r="C43" s="123" t="s">
        <v>320</v>
      </c>
      <c r="D43" s="113">
        <v>2</v>
      </c>
      <c r="E43" s="116">
        <v>2100</v>
      </c>
      <c r="F43" s="11">
        <f>D43*E43</f>
        <v>4200</v>
      </c>
    </row>
    <row r="44" spans="1:6" ht="15">
      <c r="A44" s="24" t="s">
        <v>280</v>
      </c>
      <c r="B44" s="25"/>
      <c r="C44" s="26"/>
      <c r="D44" s="27"/>
      <c r="E44" s="28"/>
      <c r="F44" s="61">
        <f>SUM(F41:F43)</f>
        <v>5400</v>
      </c>
    </row>
    <row r="45" spans="1:6" ht="15.75" thickBot="1">
      <c r="A45" s="76"/>
      <c r="B45" s="27"/>
      <c r="C45" s="77"/>
      <c r="D45" s="27"/>
      <c r="E45" s="28"/>
      <c r="F45" s="29"/>
    </row>
    <row r="46" spans="1:6" ht="15.75" thickBot="1">
      <c r="A46" s="137" t="s">
        <v>242</v>
      </c>
      <c r="B46" s="138"/>
      <c r="C46" s="138"/>
      <c r="D46" s="138"/>
      <c r="E46" s="138"/>
      <c r="F46" s="139"/>
    </row>
    <row r="47" spans="1:6" ht="26.25" thickBot="1">
      <c r="A47" s="110" t="s">
        <v>1</v>
      </c>
      <c r="B47" s="3" t="s">
        <v>2</v>
      </c>
      <c r="C47" s="3" t="s">
        <v>3</v>
      </c>
      <c r="D47" s="3" t="s">
        <v>4</v>
      </c>
      <c r="E47" s="5" t="s">
        <v>5</v>
      </c>
      <c r="F47" s="6" t="s">
        <v>6</v>
      </c>
    </row>
    <row r="48" spans="1:6" ht="25.5">
      <c r="A48" s="112" t="s">
        <v>245</v>
      </c>
      <c r="B48" s="113" t="s">
        <v>22</v>
      </c>
      <c r="C48" s="114" t="s">
        <v>246</v>
      </c>
      <c r="D48" s="115">
        <v>2</v>
      </c>
      <c r="E48" s="116">
        <v>150</v>
      </c>
      <c r="F48" s="116">
        <f>D48*E48</f>
        <v>300</v>
      </c>
    </row>
    <row r="49" spans="1:6" ht="38.25">
      <c r="A49" s="112" t="s">
        <v>247</v>
      </c>
      <c r="B49" s="113" t="s">
        <v>22</v>
      </c>
      <c r="C49" s="114" t="s">
        <v>248</v>
      </c>
      <c r="D49" s="115">
        <v>2</v>
      </c>
      <c r="E49" s="116">
        <v>150</v>
      </c>
      <c r="F49" s="116">
        <f>D49*E49</f>
        <v>300</v>
      </c>
    </row>
    <row r="50" spans="1:6" ht="39" thickBot="1">
      <c r="A50" s="112" t="s">
        <v>249</v>
      </c>
      <c r="B50" s="113" t="s">
        <v>22</v>
      </c>
      <c r="C50" s="114" t="s">
        <v>250</v>
      </c>
      <c r="D50" s="115">
        <v>2</v>
      </c>
      <c r="E50" s="116">
        <v>90</v>
      </c>
      <c r="F50" s="116">
        <f>D50*E50</f>
        <v>180</v>
      </c>
    </row>
    <row r="51" spans="1:6" ht="15.75" thickBot="1">
      <c r="A51" s="24" t="s">
        <v>280</v>
      </c>
      <c r="B51" s="25"/>
      <c r="C51" s="26"/>
      <c r="D51" s="25"/>
      <c r="E51" s="78"/>
      <c r="F51" s="79">
        <f>SUM(F48:F50)</f>
        <v>780</v>
      </c>
    </row>
    <row r="52" spans="1:6" ht="15.75" thickBot="1">
      <c r="A52" s="24"/>
      <c r="B52" s="25"/>
      <c r="C52" s="26"/>
      <c r="D52" s="25"/>
      <c r="E52" s="78"/>
      <c r="F52" s="61"/>
    </row>
    <row r="53" spans="1:6" ht="15.75" thickBot="1">
      <c r="A53" s="126"/>
      <c r="B53" s="127"/>
      <c r="C53" s="127"/>
      <c r="D53" s="127"/>
      <c r="E53" s="128"/>
      <c r="F53" s="98">
        <f>F5+F8+F12+F15+F18+F28+F38+F44+F51</f>
        <v>45316.8</v>
      </c>
    </row>
  </sheetData>
  <sheetProtection/>
  <mergeCells count="11">
    <mergeCell ref="A1:F1"/>
    <mergeCell ref="A2:F2"/>
    <mergeCell ref="A9:F9"/>
    <mergeCell ref="A13:F13"/>
    <mergeCell ref="A19:F19"/>
    <mergeCell ref="A29:F29"/>
    <mergeCell ref="A39:F39"/>
    <mergeCell ref="A46:F46"/>
    <mergeCell ref="A53:E53"/>
    <mergeCell ref="A6:F6"/>
    <mergeCell ref="A16:F16"/>
  </mergeCells>
  <printOptions/>
  <pageMargins left="0.511811024" right="0.511811024" top="0.787401575" bottom="0.787401575" header="0.31496062" footer="0.31496062"/>
  <pageSetup orientation="portrait" paperSize="9"/>
</worksheet>
</file>

<file path=xl/worksheets/sheet19.xml><?xml version="1.0" encoding="utf-8"?>
<worksheet xmlns="http://schemas.openxmlformats.org/spreadsheetml/2006/main" xmlns:r="http://schemas.openxmlformats.org/officeDocument/2006/relationships">
  <dimension ref="A1:F53"/>
  <sheetViews>
    <sheetView zoomScalePageLayoutView="0" workbookViewId="0" topLeftCell="A37">
      <selection activeCell="C43" sqref="C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SUM(F11:F11)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38.25">
      <c r="A21" s="112" t="s">
        <v>102</v>
      </c>
      <c r="B21" s="113" t="s">
        <v>22</v>
      </c>
      <c r="C21" s="114" t="s">
        <v>103</v>
      </c>
      <c r="D21" s="115">
        <v>36</v>
      </c>
      <c r="E21" s="116">
        <v>50</v>
      </c>
      <c r="F21" s="116">
        <f>D21*E21</f>
        <v>1800</v>
      </c>
    </row>
    <row r="22" spans="1:6" ht="63.75">
      <c r="A22" s="56" t="s">
        <v>97</v>
      </c>
      <c r="B22" s="8" t="s">
        <v>75</v>
      </c>
      <c r="C22" s="9" t="s">
        <v>98</v>
      </c>
      <c r="D22" s="8" t="s">
        <v>282</v>
      </c>
      <c r="E22" s="11">
        <v>4000</v>
      </c>
      <c r="F22" s="11">
        <f>1*E22</f>
        <v>4000</v>
      </c>
    </row>
    <row r="23" spans="1:6" ht="25.5">
      <c r="A23" s="112" t="s">
        <v>104</v>
      </c>
      <c r="B23" s="113" t="s">
        <v>22</v>
      </c>
      <c r="C23" s="114" t="s">
        <v>105</v>
      </c>
      <c r="D23" s="115">
        <v>18</v>
      </c>
      <c r="E23" s="116">
        <v>50</v>
      </c>
      <c r="F23" s="116">
        <f>D23*E23</f>
        <v>900</v>
      </c>
    </row>
    <row r="24" spans="1:6" ht="25.5">
      <c r="A24" s="112" t="s">
        <v>124</v>
      </c>
      <c r="B24" s="113" t="s">
        <v>75</v>
      </c>
      <c r="C24" s="114" t="s">
        <v>125</v>
      </c>
      <c r="D24" s="115">
        <v>28</v>
      </c>
      <c r="E24" s="116">
        <v>40</v>
      </c>
      <c r="F24" s="116">
        <f>D24*E24</f>
        <v>1120</v>
      </c>
    </row>
    <row r="25" spans="1:6" ht="25.5">
      <c r="A25" s="64" t="s">
        <v>137</v>
      </c>
      <c r="B25" s="59" t="s">
        <v>66</v>
      </c>
      <c r="C25" s="65" t="s">
        <v>138</v>
      </c>
      <c r="D25" s="115">
        <v>40</v>
      </c>
      <c r="E25" s="116">
        <v>50.4</v>
      </c>
      <c r="F25" s="116">
        <f>D25*E25</f>
        <v>2016</v>
      </c>
    </row>
    <row r="26" spans="1:6" ht="15">
      <c r="A26" s="64" t="s">
        <v>141</v>
      </c>
      <c r="B26" s="113" t="s">
        <v>161</v>
      </c>
      <c r="C26" s="65" t="s">
        <v>142</v>
      </c>
      <c r="D26" s="115">
        <v>1000</v>
      </c>
      <c r="E26" s="116">
        <v>10</v>
      </c>
      <c r="F26" s="116">
        <f>D26*E26</f>
        <v>10000</v>
      </c>
    </row>
    <row r="27" spans="1:6" ht="15.75" thickBot="1">
      <c r="A27" s="58" t="s">
        <v>146</v>
      </c>
      <c r="B27" s="113" t="s">
        <v>281</v>
      </c>
      <c r="C27" s="66" t="s">
        <v>145</v>
      </c>
      <c r="D27" s="115">
        <v>50</v>
      </c>
      <c r="E27" s="116">
        <v>104</v>
      </c>
      <c r="F27" s="60">
        <f>D27*E27</f>
        <v>5200</v>
      </c>
    </row>
    <row r="28" spans="1:6" ht="15.75" thickBot="1">
      <c r="A28" s="24" t="s">
        <v>280</v>
      </c>
      <c r="B28" s="25"/>
      <c r="C28" s="26"/>
      <c r="D28" s="27"/>
      <c r="E28" s="28"/>
      <c r="F28" s="61">
        <f>SUM(F21:F27)</f>
        <v>25036</v>
      </c>
    </row>
    <row r="29" spans="1:6" ht="15.75" thickBot="1">
      <c r="A29" s="129" t="s">
        <v>147</v>
      </c>
      <c r="B29" s="130"/>
      <c r="C29" s="130"/>
      <c r="D29" s="130"/>
      <c r="E29" s="130"/>
      <c r="F29" s="131"/>
    </row>
    <row r="30" spans="1:6" ht="26.25" thickBot="1">
      <c r="A30" s="110" t="s">
        <v>1</v>
      </c>
      <c r="B30" s="3" t="s">
        <v>2</v>
      </c>
      <c r="C30" s="3" t="s">
        <v>3</v>
      </c>
      <c r="D30" s="3" t="s">
        <v>4</v>
      </c>
      <c r="E30" s="5" t="s">
        <v>5</v>
      </c>
      <c r="F30" s="6" t="s">
        <v>6</v>
      </c>
    </row>
    <row r="31" spans="1:6" ht="331.5">
      <c r="A31" s="56" t="s">
        <v>148</v>
      </c>
      <c r="B31" s="8" t="s">
        <v>22</v>
      </c>
      <c r="C31" s="9" t="s">
        <v>149</v>
      </c>
      <c r="D31" s="10">
        <v>2</v>
      </c>
      <c r="E31" s="11">
        <v>176</v>
      </c>
      <c r="F31" s="11">
        <f>D31*E31</f>
        <v>352</v>
      </c>
    </row>
    <row r="32" spans="1:6" ht="15">
      <c r="A32" s="112" t="s">
        <v>160</v>
      </c>
      <c r="B32" s="113" t="s">
        <v>161</v>
      </c>
      <c r="C32" s="114" t="s">
        <v>162</v>
      </c>
      <c r="D32" s="115">
        <v>2</v>
      </c>
      <c r="E32" s="116">
        <v>32</v>
      </c>
      <c r="F32" s="116">
        <f>D32*E32</f>
        <v>64</v>
      </c>
    </row>
    <row r="33" spans="1:6" ht="15">
      <c r="A33" s="112" t="s">
        <v>163</v>
      </c>
      <c r="B33" s="113" t="s">
        <v>161</v>
      </c>
      <c r="C33" s="114" t="s">
        <v>164</v>
      </c>
      <c r="D33" s="115">
        <v>2</v>
      </c>
      <c r="E33" s="116">
        <v>32</v>
      </c>
      <c r="F33" s="116">
        <f>D33*E33</f>
        <v>64</v>
      </c>
    </row>
    <row r="34" spans="1:6" ht="25.5">
      <c r="A34" s="112" t="s">
        <v>171</v>
      </c>
      <c r="B34" s="113" t="s">
        <v>66</v>
      </c>
      <c r="C34" s="112" t="s">
        <v>172</v>
      </c>
      <c r="D34" s="113">
        <v>2</v>
      </c>
      <c r="E34" s="116">
        <v>720</v>
      </c>
      <c r="F34" s="116">
        <f>D34*E34</f>
        <v>1440</v>
      </c>
    </row>
    <row r="35" spans="1:6" ht="15">
      <c r="A35" s="112" t="s">
        <v>188</v>
      </c>
      <c r="B35" s="113" t="s">
        <v>161</v>
      </c>
      <c r="C35" s="114" t="s">
        <v>189</v>
      </c>
      <c r="D35" s="115">
        <v>2</v>
      </c>
      <c r="E35" s="116">
        <v>120</v>
      </c>
      <c r="F35" s="116">
        <f>D35*E35</f>
        <v>240</v>
      </c>
    </row>
    <row r="36" spans="1:6" ht="357">
      <c r="A36" s="112" t="s">
        <v>195</v>
      </c>
      <c r="B36" s="113" t="s">
        <v>22</v>
      </c>
      <c r="C36" s="114" t="s">
        <v>196</v>
      </c>
      <c r="D36" s="115">
        <v>2</v>
      </c>
      <c r="E36" s="116">
        <v>1120</v>
      </c>
      <c r="F36" s="116">
        <f>D36*E36</f>
        <v>2240</v>
      </c>
    </row>
    <row r="37" spans="1:6" ht="192" thickBot="1">
      <c r="A37" s="112" t="s">
        <v>197</v>
      </c>
      <c r="B37" s="113" t="s">
        <v>22</v>
      </c>
      <c r="C37" s="114" t="s">
        <v>198</v>
      </c>
      <c r="D37" s="115">
        <v>2</v>
      </c>
      <c r="E37" s="116">
        <v>350.4</v>
      </c>
      <c r="F37" s="116">
        <f>D37*E37</f>
        <v>700.8</v>
      </c>
    </row>
    <row r="38" spans="1:6" ht="15.75" thickBot="1">
      <c r="A38" s="32" t="s">
        <v>280</v>
      </c>
      <c r="B38" s="33"/>
      <c r="C38" s="34"/>
      <c r="D38" s="27"/>
      <c r="E38" s="28"/>
      <c r="F38" s="61">
        <f>SUM(F31:F37)</f>
        <v>5100.8</v>
      </c>
    </row>
    <row r="39" spans="1:6" ht="15.75" thickBot="1">
      <c r="A39" s="129" t="s">
        <v>214</v>
      </c>
      <c r="B39" s="130"/>
      <c r="C39" s="130"/>
      <c r="D39" s="130"/>
      <c r="E39" s="130"/>
      <c r="F39" s="131"/>
    </row>
    <row r="40" spans="1:6" ht="26.25" thickBot="1">
      <c r="A40" s="110" t="s">
        <v>1</v>
      </c>
      <c r="B40" s="3" t="s">
        <v>2</v>
      </c>
      <c r="C40" s="3" t="s">
        <v>3</v>
      </c>
      <c r="D40" s="3" t="s">
        <v>4</v>
      </c>
      <c r="E40" s="5" t="s">
        <v>5</v>
      </c>
      <c r="F40" s="6" t="s">
        <v>6</v>
      </c>
    </row>
    <row r="41" spans="1:6" ht="25.5">
      <c r="A41" s="56" t="s">
        <v>215</v>
      </c>
      <c r="B41" s="8" t="s">
        <v>216</v>
      </c>
      <c r="C41" s="9" t="s">
        <v>217</v>
      </c>
      <c r="D41" s="10">
        <v>2</v>
      </c>
      <c r="E41" s="11">
        <v>200</v>
      </c>
      <c r="F41" s="11">
        <f>D41*E41</f>
        <v>400</v>
      </c>
    </row>
    <row r="42" spans="1:6" ht="63.75">
      <c r="A42" s="112" t="s">
        <v>218</v>
      </c>
      <c r="B42" s="113" t="s">
        <v>216</v>
      </c>
      <c r="C42" s="114" t="s">
        <v>219</v>
      </c>
      <c r="D42" s="115">
        <v>2</v>
      </c>
      <c r="E42" s="116">
        <v>400</v>
      </c>
      <c r="F42" s="11">
        <f>D42*E42</f>
        <v>800</v>
      </c>
    </row>
    <row r="43" spans="1:6" ht="192" thickBot="1">
      <c r="A43" s="112" t="s">
        <v>283</v>
      </c>
      <c r="B43" s="117" t="s">
        <v>216</v>
      </c>
      <c r="C43" s="123" t="s">
        <v>320</v>
      </c>
      <c r="D43" s="113">
        <v>2</v>
      </c>
      <c r="E43" s="116">
        <v>2100</v>
      </c>
      <c r="F43" s="11">
        <f>D43*E43</f>
        <v>4200</v>
      </c>
    </row>
    <row r="44" spans="1:6" ht="15">
      <c r="A44" s="24" t="s">
        <v>280</v>
      </c>
      <c r="B44" s="25"/>
      <c r="C44" s="26"/>
      <c r="D44" s="27"/>
      <c r="E44" s="28"/>
      <c r="F44" s="61">
        <f>SUM(F41:F43)</f>
        <v>5400</v>
      </c>
    </row>
    <row r="45" spans="1:6" ht="15.75" thickBot="1">
      <c r="A45" s="76"/>
      <c r="B45" s="27"/>
      <c r="C45" s="77"/>
      <c r="D45" s="27"/>
      <c r="E45" s="28"/>
      <c r="F45" s="29"/>
    </row>
    <row r="46" spans="1:6" ht="15.75" thickBot="1">
      <c r="A46" s="137" t="s">
        <v>242</v>
      </c>
      <c r="B46" s="138"/>
      <c r="C46" s="138"/>
      <c r="D46" s="138"/>
      <c r="E46" s="138"/>
      <c r="F46" s="139"/>
    </row>
    <row r="47" spans="1:6" ht="26.25" thickBot="1">
      <c r="A47" s="110" t="s">
        <v>1</v>
      </c>
      <c r="B47" s="3" t="s">
        <v>2</v>
      </c>
      <c r="C47" s="3" t="s">
        <v>3</v>
      </c>
      <c r="D47" s="3" t="s">
        <v>4</v>
      </c>
      <c r="E47" s="5" t="s">
        <v>5</v>
      </c>
      <c r="F47" s="6" t="s">
        <v>6</v>
      </c>
    </row>
    <row r="48" spans="1:6" ht="25.5">
      <c r="A48" s="112" t="s">
        <v>245</v>
      </c>
      <c r="B48" s="113" t="s">
        <v>22</v>
      </c>
      <c r="C48" s="114" t="s">
        <v>246</v>
      </c>
      <c r="D48" s="115">
        <v>2</v>
      </c>
      <c r="E48" s="116">
        <v>150</v>
      </c>
      <c r="F48" s="116">
        <f>D48*E48</f>
        <v>300</v>
      </c>
    </row>
    <row r="49" spans="1:6" ht="38.25">
      <c r="A49" s="112" t="s">
        <v>247</v>
      </c>
      <c r="B49" s="113" t="s">
        <v>22</v>
      </c>
      <c r="C49" s="114" t="s">
        <v>248</v>
      </c>
      <c r="D49" s="115">
        <v>2</v>
      </c>
      <c r="E49" s="116">
        <v>150</v>
      </c>
      <c r="F49" s="116">
        <f>D49*E49</f>
        <v>300</v>
      </c>
    </row>
    <row r="50" spans="1:6" ht="39" thickBot="1">
      <c r="A50" s="112" t="s">
        <v>249</v>
      </c>
      <c r="B50" s="113" t="s">
        <v>22</v>
      </c>
      <c r="C50" s="114" t="s">
        <v>250</v>
      </c>
      <c r="D50" s="115">
        <v>2</v>
      </c>
      <c r="E50" s="116">
        <v>90</v>
      </c>
      <c r="F50" s="116">
        <f>D50*E50</f>
        <v>180</v>
      </c>
    </row>
    <row r="51" spans="1:6" ht="15.75" thickBot="1">
      <c r="A51" s="24" t="s">
        <v>280</v>
      </c>
      <c r="B51" s="25"/>
      <c r="C51" s="26"/>
      <c r="D51" s="25"/>
      <c r="E51" s="78"/>
      <c r="F51" s="79">
        <f>SUM(F48:F50)</f>
        <v>780</v>
      </c>
    </row>
    <row r="52" spans="1:6" ht="15.75" thickBot="1">
      <c r="A52" s="24"/>
      <c r="B52" s="25"/>
      <c r="C52" s="26"/>
      <c r="D52" s="25"/>
      <c r="E52" s="78"/>
      <c r="F52" s="61"/>
    </row>
    <row r="53" spans="1:6" ht="15.75" thickBot="1">
      <c r="A53" s="126"/>
      <c r="B53" s="127"/>
      <c r="C53" s="127"/>
      <c r="D53" s="127"/>
      <c r="E53" s="128"/>
      <c r="F53" s="98">
        <f>F5+F8+F12+F15+F18+F28+F38+F44+F51</f>
        <v>45316.8</v>
      </c>
    </row>
  </sheetData>
  <sheetProtection/>
  <mergeCells count="11">
    <mergeCell ref="A1:F1"/>
    <mergeCell ref="A2:F2"/>
    <mergeCell ref="A9:F9"/>
    <mergeCell ref="A13:F13"/>
    <mergeCell ref="A19:F19"/>
    <mergeCell ref="A29:F29"/>
    <mergeCell ref="A39:F39"/>
    <mergeCell ref="A46:F46"/>
    <mergeCell ref="A53:E53"/>
    <mergeCell ref="A6:F6"/>
    <mergeCell ref="A16:F16"/>
  </mergeCell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J5:K42"/>
  <sheetViews>
    <sheetView zoomScalePageLayoutView="0" workbookViewId="0" topLeftCell="A6">
      <selection activeCell="K42" sqref="K42"/>
    </sheetView>
  </sheetViews>
  <sheetFormatPr defaultColWidth="9.140625" defaultRowHeight="15"/>
  <cols>
    <col min="10" max="10" width="20.8515625" style="0" bestFit="1" customWidth="1"/>
    <col min="11" max="11" width="15.421875" style="0" bestFit="1" customWidth="1"/>
  </cols>
  <sheetData>
    <row r="5" ht="15">
      <c r="J5" t="s">
        <v>284</v>
      </c>
    </row>
    <row r="7" spans="10:11" ht="15">
      <c r="J7" t="s">
        <v>285</v>
      </c>
      <c r="K7" t="s">
        <v>286</v>
      </c>
    </row>
    <row r="9" spans="10:11" ht="15">
      <c r="J9" t="s">
        <v>287</v>
      </c>
      <c r="K9" s="119">
        <f>'Porto Alegre'!$F$65</f>
        <v>451350.16000000003</v>
      </c>
    </row>
    <row r="10" spans="10:11" ht="15">
      <c r="J10" t="s">
        <v>288</v>
      </c>
      <c r="K10" s="119">
        <f>Esteio!$F$49</f>
        <v>31416.8</v>
      </c>
    </row>
    <row r="11" spans="10:11" ht="15">
      <c r="J11" t="s">
        <v>289</v>
      </c>
      <c r="K11" s="119">
        <f>'Rio Grande'!$F$46</f>
        <v>20280.8</v>
      </c>
    </row>
    <row r="12" spans="10:11" ht="15">
      <c r="J12" t="s">
        <v>290</v>
      </c>
      <c r="K12" s="119">
        <f>Pelotas!$F$46</f>
        <v>20280.8</v>
      </c>
    </row>
    <row r="13" spans="10:11" ht="15">
      <c r="J13" t="s">
        <v>291</v>
      </c>
      <c r="K13" s="119">
        <f>Piratini!$F$46</f>
        <v>20280.8</v>
      </c>
    </row>
    <row r="14" spans="10:11" ht="15">
      <c r="J14" t="s">
        <v>292</v>
      </c>
      <c r="K14" s="119">
        <f>Bagé!$F$46</f>
        <v>20280.8</v>
      </c>
    </row>
    <row r="15" spans="10:11" ht="15">
      <c r="J15" t="s">
        <v>293</v>
      </c>
      <c r="K15" s="119">
        <f>'Bento Gonçalves'!$F$46</f>
        <v>20280.8</v>
      </c>
    </row>
    <row r="16" spans="10:11" ht="15">
      <c r="J16" t="s">
        <v>294</v>
      </c>
      <c r="K16" s="119">
        <f>'Palmeira das Missões'!$F$46</f>
        <v>20280.8</v>
      </c>
    </row>
    <row r="17" spans="10:11" ht="15">
      <c r="J17" t="s">
        <v>295</v>
      </c>
      <c r="K17" s="119">
        <f>'Frederico Westphalen'!$F$46</f>
        <v>20280.8</v>
      </c>
    </row>
    <row r="18" spans="10:11" ht="15">
      <c r="J18" t="s">
        <v>296</v>
      </c>
      <c r="K18" s="119">
        <f>Sarandi!$F$46</f>
        <v>20280.8</v>
      </c>
    </row>
    <row r="19" spans="10:11" ht="15">
      <c r="J19" t="s">
        <v>297</v>
      </c>
      <c r="K19" s="119">
        <f>'Santa Maria'!$F$46</f>
        <v>20280.8</v>
      </c>
    </row>
    <row r="20" spans="10:11" ht="15">
      <c r="J20" t="s">
        <v>298</v>
      </c>
      <c r="K20" s="119">
        <f>Erechim!$F$46</f>
        <v>20280.8</v>
      </c>
    </row>
    <row r="21" spans="10:11" ht="15">
      <c r="J21" t="s">
        <v>299</v>
      </c>
      <c r="K21" s="119">
        <f>'Passo Fundo'!$F$46</f>
        <v>20280.8</v>
      </c>
    </row>
    <row r="22" spans="10:11" ht="15">
      <c r="J22" t="s">
        <v>300</v>
      </c>
      <c r="K22" s="119">
        <f>Torres!$F$53</f>
        <v>45316.8</v>
      </c>
    </row>
    <row r="23" spans="10:11" ht="15">
      <c r="J23" t="s">
        <v>301</v>
      </c>
      <c r="K23" s="119">
        <f>'Capão da Canoa'!$F$53</f>
        <v>45316.8</v>
      </c>
    </row>
    <row r="24" spans="10:11" ht="15">
      <c r="J24" t="s">
        <v>302</v>
      </c>
      <c r="K24" s="119">
        <f>Imbé!$F$53</f>
        <v>45316.8</v>
      </c>
    </row>
    <row r="25" spans="10:11" ht="15">
      <c r="J25" t="s">
        <v>303</v>
      </c>
      <c r="K25" s="119">
        <f>Osório!$F$53</f>
        <v>45316.8</v>
      </c>
    </row>
    <row r="26" spans="10:11" ht="15">
      <c r="J26" t="s">
        <v>304</v>
      </c>
      <c r="K26" s="119">
        <f>'Palmares do Sul'!$F$53</f>
        <v>45316.8</v>
      </c>
    </row>
    <row r="27" spans="10:11" ht="15">
      <c r="J27" t="s">
        <v>305</v>
      </c>
      <c r="K27" s="119">
        <f>'São Leopoldo'!$F$46</f>
        <v>20280.8</v>
      </c>
    </row>
    <row r="28" spans="10:11" ht="15">
      <c r="J28" t="s">
        <v>306</v>
      </c>
      <c r="K28" s="119">
        <f>'Caxias do Sul'!$F$46</f>
        <v>20280.8</v>
      </c>
    </row>
    <row r="29" spans="10:11" ht="15">
      <c r="J29" t="s">
        <v>307</v>
      </c>
      <c r="K29" s="119">
        <f>'Três Passos'!$F$46</f>
        <v>20280.8</v>
      </c>
    </row>
    <row r="30" spans="10:11" ht="15">
      <c r="J30" t="s">
        <v>308</v>
      </c>
      <c r="K30" s="119">
        <f>'Santa Rosa'!$F$46</f>
        <v>20280.8</v>
      </c>
    </row>
    <row r="31" spans="10:11" ht="15">
      <c r="J31" t="s">
        <v>309</v>
      </c>
      <c r="K31" s="119">
        <f>'São Luiz Gonzaga'!$F$46</f>
        <v>20280.8</v>
      </c>
    </row>
    <row r="32" spans="10:11" ht="15">
      <c r="J32" t="s">
        <v>310</v>
      </c>
      <c r="K32" s="119">
        <f>Alegrete!$F$46</f>
        <v>20280.8</v>
      </c>
    </row>
    <row r="33" spans="10:11" ht="15">
      <c r="J33" t="s">
        <v>311</v>
      </c>
      <c r="K33" s="119">
        <f>Uruguaiana!$F$46</f>
        <v>20280.8</v>
      </c>
    </row>
    <row r="34" spans="10:11" ht="15">
      <c r="J34" t="s">
        <v>312</v>
      </c>
      <c r="K34" s="119">
        <f>'Santana do Livramento'!$F$46</f>
        <v>20280.8</v>
      </c>
    </row>
    <row r="35" spans="10:11" ht="15">
      <c r="J35" t="s">
        <v>313</v>
      </c>
      <c r="K35" s="119">
        <f>'Santa Cruz do Sul'!$F$46</f>
        <v>20280.8</v>
      </c>
    </row>
    <row r="36" spans="10:11" ht="15">
      <c r="J36" t="s">
        <v>314</v>
      </c>
      <c r="K36" s="119">
        <f>Farroupilha!$F$46</f>
        <v>20280.8</v>
      </c>
    </row>
    <row r="37" spans="10:11" ht="15">
      <c r="J37" t="s">
        <v>315</v>
      </c>
      <c r="K37" s="119">
        <f>'Cruz Alta'!$F$46</f>
        <v>20280.8</v>
      </c>
    </row>
    <row r="38" spans="10:11" ht="15">
      <c r="J38" t="s">
        <v>316</v>
      </c>
      <c r="K38" s="119">
        <f>Soledade!$F$46</f>
        <v>20280.8</v>
      </c>
    </row>
    <row r="39" spans="10:11" ht="15">
      <c r="J39" t="s">
        <v>317</v>
      </c>
      <c r="K39" s="119">
        <f>'Lagoa Vermelha'!$F$46</f>
        <v>20280.8</v>
      </c>
    </row>
    <row r="40" spans="10:11" ht="15">
      <c r="J40" t="s">
        <v>318</v>
      </c>
      <c r="K40" s="119">
        <f>Vacaria!$F$46</f>
        <v>20280.8</v>
      </c>
    </row>
    <row r="42" spans="10:11" ht="15">
      <c r="J42" t="s">
        <v>319</v>
      </c>
      <c r="K42" s="120">
        <f>SUM(K9:K41)</f>
        <v>1216370.9600000011</v>
      </c>
    </row>
  </sheetData>
  <sheetProtection/>
  <printOptions/>
  <pageMargins left="0.511811024" right="0.511811024" top="0.787401575" bottom="0.787401575" header="0.31496062" footer="0.3149606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53"/>
  <sheetViews>
    <sheetView zoomScalePageLayoutView="0" workbookViewId="0" topLeftCell="A37">
      <selection activeCell="C43" sqref="C43"/>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SUM(F11:F11)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38.25">
      <c r="A21" s="112" t="s">
        <v>102</v>
      </c>
      <c r="B21" s="113" t="s">
        <v>22</v>
      </c>
      <c r="C21" s="114" t="s">
        <v>103</v>
      </c>
      <c r="D21" s="115">
        <v>36</v>
      </c>
      <c r="E21" s="116">
        <v>50</v>
      </c>
      <c r="F21" s="116">
        <f>D21*E21</f>
        <v>1800</v>
      </c>
    </row>
    <row r="22" spans="1:6" ht="63.75">
      <c r="A22" s="56" t="s">
        <v>97</v>
      </c>
      <c r="B22" s="8" t="s">
        <v>75</v>
      </c>
      <c r="C22" s="9" t="s">
        <v>98</v>
      </c>
      <c r="D22" s="8" t="s">
        <v>282</v>
      </c>
      <c r="E22" s="11">
        <v>4000</v>
      </c>
      <c r="F22" s="11">
        <f>1*E22</f>
        <v>4000</v>
      </c>
    </row>
    <row r="23" spans="1:6" ht="25.5">
      <c r="A23" s="112" t="s">
        <v>104</v>
      </c>
      <c r="B23" s="113" t="s">
        <v>22</v>
      </c>
      <c r="C23" s="114" t="s">
        <v>105</v>
      </c>
      <c r="D23" s="115">
        <v>18</v>
      </c>
      <c r="E23" s="116">
        <v>50</v>
      </c>
      <c r="F23" s="116">
        <f>D23*E23</f>
        <v>900</v>
      </c>
    </row>
    <row r="24" spans="1:6" ht="25.5">
      <c r="A24" s="112" t="s">
        <v>124</v>
      </c>
      <c r="B24" s="113" t="s">
        <v>75</v>
      </c>
      <c r="C24" s="114" t="s">
        <v>125</v>
      </c>
      <c r="D24" s="115">
        <v>28</v>
      </c>
      <c r="E24" s="116">
        <v>40</v>
      </c>
      <c r="F24" s="116">
        <f>D24*E24</f>
        <v>1120</v>
      </c>
    </row>
    <row r="25" spans="1:6" ht="25.5">
      <c r="A25" s="64" t="s">
        <v>137</v>
      </c>
      <c r="B25" s="59" t="s">
        <v>66</v>
      </c>
      <c r="C25" s="65" t="s">
        <v>138</v>
      </c>
      <c r="D25" s="115">
        <v>40</v>
      </c>
      <c r="E25" s="116">
        <v>50.4</v>
      </c>
      <c r="F25" s="116">
        <f>D25*E25</f>
        <v>2016</v>
      </c>
    </row>
    <row r="26" spans="1:6" ht="15">
      <c r="A26" s="64" t="s">
        <v>141</v>
      </c>
      <c r="B26" s="113" t="s">
        <v>161</v>
      </c>
      <c r="C26" s="65" t="s">
        <v>142</v>
      </c>
      <c r="D26" s="115">
        <v>1000</v>
      </c>
      <c r="E26" s="116">
        <v>10</v>
      </c>
      <c r="F26" s="116">
        <f>D26*E26</f>
        <v>10000</v>
      </c>
    </row>
    <row r="27" spans="1:6" ht="15.75" thickBot="1">
      <c r="A27" s="58" t="s">
        <v>146</v>
      </c>
      <c r="B27" s="113" t="s">
        <v>281</v>
      </c>
      <c r="C27" s="66" t="s">
        <v>145</v>
      </c>
      <c r="D27" s="115">
        <v>50</v>
      </c>
      <c r="E27" s="116">
        <v>104</v>
      </c>
      <c r="F27" s="60">
        <f>D27*E27</f>
        <v>5200</v>
      </c>
    </row>
    <row r="28" spans="1:6" ht="15.75" thickBot="1">
      <c r="A28" s="24" t="s">
        <v>280</v>
      </c>
      <c r="B28" s="25"/>
      <c r="C28" s="26"/>
      <c r="D28" s="27"/>
      <c r="E28" s="28"/>
      <c r="F28" s="61">
        <f>SUM(F21:F27)</f>
        <v>25036</v>
      </c>
    </row>
    <row r="29" spans="1:6" ht="15.75" thickBot="1">
      <c r="A29" s="129" t="s">
        <v>147</v>
      </c>
      <c r="B29" s="130"/>
      <c r="C29" s="130"/>
      <c r="D29" s="130"/>
      <c r="E29" s="130"/>
      <c r="F29" s="131"/>
    </row>
    <row r="30" spans="1:6" ht="26.25" thickBot="1">
      <c r="A30" s="110" t="s">
        <v>1</v>
      </c>
      <c r="B30" s="3" t="s">
        <v>2</v>
      </c>
      <c r="C30" s="3" t="s">
        <v>3</v>
      </c>
      <c r="D30" s="3" t="s">
        <v>4</v>
      </c>
      <c r="E30" s="5" t="s">
        <v>5</v>
      </c>
      <c r="F30" s="6" t="s">
        <v>6</v>
      </c>
    </row>
    <row r="31" spans="1:6" ht="331.5">
      <c r="A31" s="56" t="s">
        <v>148</v>
      </c>
      <c r="B31" s="8" t="s">
        <v>22</v>
      </c>
      <c r="C31" s="9" t="s">
        <v>149</v>
      </c>
      <c r="D31" s="10">
        <v>2</v>
      </c>
      <c r="E31" s="11">
        <v>176</v>
      </c>
      <c r="F31" s="11">
        <f>D31*E31</f>
        <v>352</v>
      </c>
    </row>
    <row r="32" spans="1:6" ht="15">
      <c r="A32" s="112" t="s">
        <v>160</v>
      </c>
      <c r="B32" s="113" t="s">
        <v>161</v>
      </c>
      <c r="C32" s="114" t="s">
        <v>162</v>
      </c>
      <c r="D32" s="115">
        <v>2</v>
      </c>
      <c r="E32" s="116">
        <v>32</v>
      </c>
      <c r="F32" s="116">
        <f>D32*E32</f>
        <v>64</v>
      </c>
    </row>
    <row r="33" spans="1:6" ht="15">
      <c r="A33" s="112" t="s">
        <v>163</v>
      </c>
      <c r="B33" s="113" t="s">
        <v>161</v>
      </c>
      <c r="C33" s="114" t="s">
        <v>164</v>
      </c>
      <c r="D33" s="115">
        <v>2</v>
      </c>
      <c r="E33" s="116">
        <v>32</v>
      </c>
      <c r="F33" s="116">
        <f>D33*E33</f>
        <v>64</v>
      </c>
    </row>
    <row r="34" spans="1:6" ht="25.5">
      <c r="A34" s="112" t="s">
        <v>171</v>
      </c>
      <c r="B34" s="113" t="s">
        <v>66</v>
      </c>
      <c r="C34" s="112" t="s">
        <v>172</v>
      </c>
      <c r="D34" s="113">
        <v>2</v>
      </c>
      <c r="E34" s="116">
        <v>720</v>
      </c>
      <c r="F34" s="116">
        <f>D34*E34</f>
        <v>1440</v>
      </c>
    </row>
    <row r="35" spans="1:6" ht="15">
      <c r="A35" s="112" t="s">
        <v>188</v>
      </c>
      <c r="B35" s="113" t="s">
        <v>161</v>
      </c>
      <c r="C35" s="114" t="s">
        <v>189</v>
      </c>
      <c r="D35" s="115">
        <v>2</v>
      </c>
      <c r="E35" s="116">
        <v>120</v>
      </c>
      <c r="F35" s="116">
        <f>D35*E35</f>
        <v>240</v>
      </c>
    </row>
    <row r="36" spans="1:6" ht="357">
      <c r="A36" s="112" t="s">
        <v>195</v>
      </c>
      <c r="B36" s="113" t="s">
        <v>22</v>
      </c>
      <c r="C36" s="114" t="s">
        <v>196</v>
      </c>
      <c r="D36" s="115">
        <v>2</v>
      </c>
      <c r="E36" s="116">
        <v>1120</v>
      </c>
      <c r="F36" s="116">
        <f>D36*E36</f>
        <v>2240</v>
      </c>
    </row>
    <row r="37" spans="1:6" ht="192" thickBot="1">
      <c r="A37" s="112" t="s">
        <v>197</v>
      </c>
      <c r="B37" s="113" t="s">
        <v>22</v>
      </c>
      <c r="C37" s="114" t="s">
        <v>198</v>
      </c>
      <c r="D37" s="115">
        <v>2</v>
      </c>
      <c r="E37" s="116">
        <v>350.4</v>
      </c>
      <c r="F37" s="116">
        <f>D37*E37</f>
        <v>700.8</v>
      </c>
    </row>
    <row r="38" spans="1:6" ht="15.75" thickBot="1">
      <c r="A38" s="32" t="s">
        <v>280</v>
      </c>
      <c r="B38" s="33"/>
      <c r="C38" s="34"/>
      <c r="D38" s="27"/>
      <c r="E38" s="28"/>
      <c r="F38" s="61">
        <f>SUM(F31:F37)</f>
        <v>5100.8</v>
      </c>
    </row>
    <row r="39" spans="1:6" ht="15.75" thickBot="1">
      <c r="A39" s="129" t="s">
        <v>214</v>
      </c>
      <c r="B39" s="130"/>
      <c r="C39" s="130"/>
      <c r="D39" s="130"/>
      <c r="E39" s="130"/>
      <c r="F39" s="131"/>
    </row>
    <row r="40" spans="1:6" ht="26.25" thickBot="1">
      <c r="A40" s="110" t="s">
        <v>1</v>
      </c>
      <c r="B40" s="3" t="s">
        <v>2</v>
      </c>
      <c r="C40" s="3" t="s">
        <v>3</v>
      </c>
      <c r="D40" s="3" t="s">
        <v>4</v>
      </c>
      <c r="E40" s="5" t="s">
        <v>5</v>
      </c>
      <c r="F40" s="6" t="s">
        <v>6</v>
      </c>
    </row>
    <row r="41" spans="1:6" ht="25.5">
      <c r="A41" s="56" t="s">
        <v>215</v>
      </c>
      <c r="B41" s="8" t="s">
        <v>216</v>
      </c>
      <c r="C41" s="9" t="s">
        <v>217</v>
      </c>
      <c r="D41" s="10">
        <v>2</v>
      </c>
      <c r="E41" s="11">
        <v>200</v>
      </c>
      <c r="F41" s="11">
        <f>D41*E41</f>
        <v>400</v>
      </c>
    </row>
    <row r="42" spans="1:6" ht="63.75">
      <c r="A42" s="112" t="s">
        <v>218</v>
      </c>
      <c r="B42" s="113" t="s">
        <v>216</v>
      </c>
      <c r="C42" s="114" t="s">
        <v>219</v>
      </c>
      <c r="D42" s="115">
        <v>2</v>
      </c>
      <c r="E42" s="116">
        <v>400</v>
      </c>
      <c r="F42" s="11">
        <f>D42*E42</f>
        <v>800</v>
      </c>
    </row>
    <row r="43" spans="1:6" ht="192" thickBot="1">
      <c r="A43" s="112" t="s">
        <v>283</v>
      </c>
      <c r="B43" s="117" t="s">
        <v>216</v>
      </c>
      <c r="C43" s="123" t="s">
        <v>320</v>
      </c>
      <c r="D43" s="113">
        <v>2</v>
      </c>
      <c r="E43" s="116">
        <v>2100</v>
      </c>
      <c r="F43" s="11">
        <f>D43*E43</f>
        <v>4200</v>
      </c>
    </row>
    <row r="44" spans="1:6" ht="15">
      <c r="A44" s="24" t="s">
        <v>280</v>
      </c>
      <c r="B44" s="25"/>
      <c r="C44" s="26"/>
      <c r="D44" s="27"/>
      <c r="E44" s="28"/>
      <c r="F44" s="61">
        <f>SUM(F41:F43)</f>
        <v>5400</v>
      </c>
    </row>
    <row r="45" spans="1:6" ht="15.75" thickBot="1">
      <c r="A45" s="76"/>
      <c r="B45" s="27"/>
      <c r="C45" s="77"/>
      <c r="D45" s="27"/>
      <c r="E45" s="28"/>
      <c r="F45" s="29"/>
    </row>
    <row r="46" spans="1:6" ht="15.75" thickBot="1">
      <c r="A46" s="137" t="s">
        <v>242</v>
      </c>
      <c r="B46" s="138"/>
      <c r="C46" s="138"/>
      <c r="D46" s="138"/>
      <c r="E46" s="138"/>
      <c r="F46" s="139"/>
    </row>
    <row r="47" spans="1:6" ht="26.25" thickBot="1">
      <c r="A47" s="110" t="s">
        <v>1</v>
      </c>
      <c r="B47" s="3" t="s">
        <v>2</v>
      </c>
      <c r="C47" s="3" t="s">
        <v>3</v>
      </c>
      <c r="D47" s="3" t="s">
        <v>4</v>
      </c>
      <c r="E47" s="5" t="s">
        <v>5</v>
      </c>
      <c r="F47" s="6" t="s">
        <v>6</v>
      </c>
    </row>
    <row r="48" spans="1:6" ht="25.5">
      <c r="A48" s="112" t="s">
        <v>245</v>
      </c>
      <c r="B48" s="113" t="s">
        <v>22</v>
      </c>
      <c r="C48" s="114" t="s">
        <v>246</v>
      </c>
      <c r="D48" s="115">
        <v>2</v>
      </c>
      <c r="E48" s="116">
        <v>150</v>
      </c>
      <c r="F48" s="116">
        <f>D48*E48</f>
        <v>300</v>
      </c>
    </row>
    <row r="49" spans="1:6" ht="38.25">
      <c r="A49" s="112" t="s">
        <v>247</v>
      </c>
      <c r="B49" s="113" t="s">
        <v>22</v>
      </c>
      <c r="C49" s="114" t="s">
        <v>248</v>
      </c>
      <c r="D49" s="115">
        <v>2</v>
      </c>
      <c r="E49" s="116">
        <v>150</v>
      </c>
      <c r="F49" s="116">
        <f>D49*E49</f>
        <v>300</v>
      </c>
    </row>
    <row r="50" spans="1:6" ht="39" thickBot="1">
      <c r="A50" s="112" t="s">
        <v>249</v>
      </c>
      <c r="B50" s="113" t="s">
        <v>22</v>
      </c>
      <c r="C50" s="114" t="s">
        <v>250</v>
      </c>
      <c r="D50" s="115">
        <v>2</v>
      </c>
      <c r="E50" s="116">
        <v>90</v>
      </c>
      <c r="F50" s="116">
        <f>D50*E50</f>
        <v>180</v>
      </c>
    </row>
    <row r="51" spans="1:6" ht="15.75" thickBot="1">
      <c r="A51" s="24" t="s">
        <v>280</v>
      </c>
      <c r="B51" s="25"/>
      <c r="C51" s="26"/>
      <c r="D51" s="25"/>
      <c r="E51" s="78"/>
      <c r="F51" s="79">
        <f>SUM(F48:F50)</f>
        <v>780</v>
      </c>
    </row>
    <row r="52" spans="1:6" ht="15.75" thickBot="1">
      <c r="A52" s="24"/>
      <c r="B52" s="25"/>
      <c r="C52" s="26"/>
      <c r="D52" s="25"/>
      <c r="E52" s="78"/>
      <c r="F52" s="61"/>
    </row>
    <row r="53" spans="1:6" ht="15.75" thickBot="1">
      <c r="A53" s="126"/>
      <c r="B53" s="127"/>
      <c r="C53" s="127"/>
      <c r="D53" s="127"/>
      <c r="E53" s="128"/>
      <c r="F53" s="98">
        <f>F5+F8+F12+F15+F18+F28+F38+F44+F51</f>
        <v>45316.8</v>
      </c>
    </row>
  </sheetData>
  <sheetProtection/>
  <mergeCells count="11">
    <mergeCell ref="A1:F1"/>
    <mergeCell ref="A2:F2"/>
    <mergeCell ref="A9:F9"/>
    <mergeCell ref="A13:F13"/>
    <mergeCell ref="A19:F19"/>
    <mergeCell ref="A29:F29"/>
    <mergeCell ref="A39:F39"/>
    <mergeCell ref="A46:F46"/>
    <mergeCell ref="A53:E53"/>
    <mergeCell ref="A6:F6"/>
    <mergeCell ref="A16:F16"/>
  </mergeCells>
  <printOptions/>
  <pageMargins left="0.511811024" right="0.511811024" top="0.787401575" bottom="0.787401575" header="0.31496062" footer="0.31496062"/>
  <pageSetup orientation="portrait" paperSize="9"/>
</worksheet>
</file>

<file path=xl/worksheets/sheet21.xml><?xml version="1.0" encoding="utf-8"?>
<worksheet xmlns="http://schemas.openxmlformats.org/spreadsheetml/2006/main" xmlns:r="http://schemas.openxmlformats.org/officeDocument/2006/relationships">
  <dimension ref="A1:F46"/>
  <sheetViews>
    <sheetView zoomScalePageLayoutView="0" workbookViewId="0" topLeftCell="A34">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22.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23.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24.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25.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26.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27.xml><?xml version="1.0" encoding="utf-8"?>
<worksheet xmlns="http://schemas.openxmlformats.org/spreadsheetml/2006/main" xmlns:r="http://schemas.openxmlformats.org/officeDocument/2006/relationships">
  <dimension ref="A1:F46"/>
  <sheetViews>
    <sheetView zoomScalePageLayoutView="0" workbookViewId="0" topLeftCell="A34">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28.xml><?xml version="1.0" encoding="utf-8"?>
<worksheet xmlns="http://schemas.openxmlformats.org/spreadsheetml/2006/main" xmlns:r="http://schemas.openxmlformats.org/officeDocument/2006/relationships">
  <dimension ref="A1:F46"/>
  <sheetViews>
    <sheetView zoomScalePageLayoutView="0" workbookViewId="0" topLeftCell="A34">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29.xml><?xml version="1.0" encoding="utf-8"?>
<worksheet xmlns="http://schemas.openxmlformats.org/spreadsheetml/2006/main" xmlns:r="http://schemas.openxmlformats.org/officeDocument/2006/relationships">
  <dimension ref="A1:F46"/>
  <sheetViews>
    <sheetView zoomScalePageLayoutView="0" workbookViewId="0" topLeftCell="A34">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F65"/>
  <sheetViews>
    <sheetView zoomScalePageLayoutView="0" workbookViewId="0" topLeftCell="A49">
      <selection activeCell="C55" sqref="C55"/>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2" t="s">
        <v>1</v>
      </c>
      <c r="B3" s="3" t="s">
        <v>2</v>
      </c>
      <c r="C3" s="4" t="s">
        <v>3</v>
      </c>
      <c r="D3" s="3" t="s">
        <v>4</v>
      </c>
      <c r="E3" s="5" t="s">
        <v>5</v>
      </c>
      <c r="F3" s="6" t="s">
        <v>6</v>
      </c>
    </row>
    <row r="4" spans="1:6" ht="15">
      <c r="A4" s="13" t="s">
        <v>16</v>
      </c>
      <c r="B4" s="14" t="s">
        <v>8</v>
      </c>
      <c r="C4" s="15" t="s">
        <v>17</v>
      </c>
      <c r="D4" s="16">
        <v>400</v>
      </c>
      <c r="E4" s="17">
        <v>200</v>
      </c>
      <c r="F4" s="12">
        <f>D4*E4</f>
        <v>80000</v>
      </c>
    </row>
    <row r="5" spans="1:6" ht="15.75" thickBot="1">
      <c r="A5" s="24" t="s">
        <v>280</v>
      </c>
      <c r="B5" s="25"/>
      <c r="C5" s="26"/>
      <c r="D5" s="27"/>
      <c r="E5" s="28"/>
      <c r="F5" s="29">
        <f>SUM(F4:F4)</f>
        <v>80000</v>
      </c>
    </row>
    <row r="6" spans="1:6" ht="15.75" thickBot="1">
      <c r="A6" s="129" t="s">
        <v>20</v>
      </c>
      <c r="B6" s="130"/>
      <c r="C6" s="130"/>
      <c r="D6" s="130"/>
      <c r="E6" s="130"/>
      <c r="F6" s="131"/>
    </row>
    <row r="7" spans="1:6" ht="26.25" thickBot="1">
      <c r="A7" s="30" t="s">
        <v>1</v>
      </c>
      <c r="B7" s="31" t="s">
        <v>2</v>
      </c>
      <c r="C7" s="4" t="s">
        <v>3</v>
      </c>
      <c r="D7" s="3" t="s">
        <v>4</v>
      </c>
      <c r="E7" s="5" t="s">
        <v>5</v>
      </c>
      <c r="F7" s="6" t="s">
        <v>6</v>
      </c>
    </row>
    <row r="8" spans="1:6" ht="51">
      <c r="A8" s="13" t="s">
        <v>24</v>
      </c>
      <c r="B8" s="14" t="s">
        <v>22</v>
      </c>
      <c r="C8" s="15" t="s">
        <v>25</v>
      </c>
      <c r="D8" s="16">
        <v>10</v>
      </c>
      <c r="E8" s="17">
        <v>650</v>
      </c>
      <c r="F8" s="12">
        <f>D8*E8</f>
        <v>6500</v>
      </c>
    </row>
    <row r="9" spans="1:6" ht="51">
      <c r="A9" s="13" t="s">
        <v>28</v>
      </c>
      <c r="B9" s="14" t="s">
        <v>22</v>
      </c>
      <c r="C9" s="15" t="s">
        <v>30</v>
      </c>
      <c r="D9" s="16">
        <v>10</v>
      </c>
      <c r="E9" s="17">
        <v>4000</v>
      </c>
      <c r="F9" s="12">
        <f>D9*E9</f>
        <v>40000</v>
      </c>
    </row>
    <row r="10" spans="1:6" ht="15.75" thickBot="1">
      <c r="A10" s="32" t="s">
        <v>280</v>
      </c>
      <c r="B10" s="33"/>
      <c r="C10" s="34"/>
      <c r="D10" s="27"/>
      <c r="E10" s="28"/>
      <c r="F10" s="29">
        <f>SUM(F8:F9)</f>
        <v>46500</v>
      </c>
    </row>
    <row r="11" spans="1:6" ht="15.75" thickBot="1">
      <c r="A11" s="129" t="s">
        <v>33</v>
      </c>
      <c r="B11" s="130"/>
      <c r="C11" s="130"/>
      <c r="D11" s="130"/>
      <c r="E11" s="130"/>
      <c r="F11" s="131"/>
    </row>
    <row r="12" spans="1:6" ht="26.25" thickBot="1">
      <c r="A12" s="35" t="s">
        <v>1</v>
      </c>
      <c r="B12" s="3" t="s">
        <v>2</v>
      </c>
      <c r="C12" s="3" t="s">
        <v>3</v>
      </c>
      <c r="D12" s="36" t="s">
        <v>4</v>
      </c>
      <c r="E12" s="37" t="s">
        <v>5</v>
      </c>
      <c r="F12" s="38" t="s">
        <v>6</v>
      </c>
    </row>
    <row r="13" spans="1:6" ht="38.25">
      <c r="A13" s="13" t="s">
        <v>40</v>
      </c>
      <c r="B13" s="14" t="s">
        <v>22</v>
      </c>
      <c r="C13" s="15" t="s">
        <v>41</v>
      </c>
      <c r="D13" s="16">
        <v>50</v>
      </c>
      <c r="E13" s="17">
        <v>500</v>
      </c>
      <c r="F13" s="45">
        <f>D13*E13</f>
        <v>25000</v>
      </c>
    </row>
    <row r="14" spans="1:6" ht="38.25">
      <c r="A14" s="13" t="s">
        <v>48</v>
      </c>
      <c r="B14" s="14" t="s">
        <v>22</v>
      </c>
      <c r="C14" s="15" t="s">
        <v>49</v>
      </c>
      <c r="D14" s="16">
        <v>40</v>
      </c>
      <c r="E14" s="17">
        <v>150</v>
      </c>
      <c r="F14" s="45">
        <f>D14*E14</f>
        <v>6000</v>
      </c>
    </row>
    <row r="15" spans="1:6" ht="15.75" thickBot="1">
      <c r="A15" s="24" t="s">
        <v>280</v>
      </c>
      <c r="B15" s="25"/>
      <c r="C15" s="26"/>
      <c r="D15" s="27"/>
      <c r="E15" s="28"/>
      <c r="F15" s="47">
        <f>SUM(F13:F14)</f>
        <v>31000</v>
      </c>
    </row>
    <row r="16" spans="1:6" ht="15.75" thickBot="1">
      <c r="A16" s="129" t="s">
        <v>52</v>
      </c>
      <c r="B16" s="130"/>
      <c r="C16" s="130"/>
      <c r="D16" s="130"/>
      <c r="E16" s="130"/>
      <c r="F16" s="131"/>
    </row>
    <row r="17" spans="1:6" ht="26.25" thickBot="1">
      <c r="A17" s="35" t="s">
        <v>1</v>
      </c>
      <c r="B17" s="36" t="s">
        <v>2</v>
      </c>
      <c r="C17" s="36" t="s">
        <v>3</v>
      </c>
      <c r="D17" s="36" t="s">
        <v>4</v>
      </c>
      <c r="E17" s="37" t="s">
        <v>5</v>
      </c>
      <c r="F17" s="38" t="s">
        <v>6</v>
      </c>
    </row>
    <row r="18" spans="1:6" ht="127.5">
      <c r="A18" s="48" t="s">
        <v>53</v>
      </c>
      <c r="B18" s="40" t="s">
        <v>54</v>
      </c>
      <c r="C18" s="41" t="s">
        <v>55</v>
      </c>
      <c r="D18" s="42">
        <v>200</v>
      </c>
      <c r="E18" s="43">
        <v>38</v>
      </c>
      <c r="F18" s="44">
        <f>D18*E18</f>
        <v>7600</v>
      </c>
    </row>
    <row r="19" spans="1:6" ht="15">
      <c r="A19" s="15"/>
      <c r="B19" s="14"/>
      <c r="C19" s="99"/>
      <c r="D19" s="16"/>
      <c r="E19" s="17"/>
      <c r="F19" s="17"/>
    </row>
    <row r="20" spans="1:6" ht="102">
      <c r="A20" s="49" t="s">
        <v>56</v>
      </c>
      <c r="B20" s="50" t="s">
        <v>54</v>
      </c>
      <c r="C20" s="57" t="s">
        <v>57</v>
      </c>
      <c r="D20" s="50">
        <v>500</v>
      </c>
      <c r="E20" s="52">
        <v>27</v>
      </c>
      <c r="F20" s="53">
        <f>D20*E20</f>
        <v>13500</v>
      </c>
    </row>
    <row r="21" spans="1:6" ht="15">
      <c r="A21" s="54"/>
      <c r="B21" s="14"/>
      <c r="C21" s="15"/>
      <c r="D21" s="16"/>
      <c r="E21" s="17"/>
      <c r="F21" s="45"/>
    </row>
    <row r="22" spans="1:6" ht="76.5">
      <c r="A22" s="100" t="s">
        <v>62</v>
      </c>
      <c r="B22" s="67" t="s">
        <v>54</v>
      </c>
      <c r="C22" s="94" t="s">
        <v>63</v>
      </c>
      <c r="D22" s="50">
        <v>2000</v>
      </c>
      <c r="E22" s="60">
        <v>19</v>
      </c>
      <c r="F22" s="53">
        <f>D22*E22</f>
        <v>38000</v>
      </c>
    </row>
    <row r="23" spans="1:6" ht="15">
      <c r="A23" s="101"/>
      <c r="B23" s="14"/>
      <c r="C23" s="15"/>
      <c r="D23" s="16"/>
      <c r="E23" s="17"/>
      <c r="F23" s="17"/>
    </row>
    <row r="24" spans="1:6" ht="15">
      <c r="A24" s="58" t="s">
        <v>280</v>
      </c>
      <c r="B24" s="16"/>
      <c r="C24" s="66"/>
      <c r="D24" s="16"/>
      <c r="E24" s="17"/>
      <c r="F24" s="102">
        <f>SUM(F18:F22)</f>
        <v>59100</v>
      </c>
    </row>
    <row r="25" spans="1:6" ht="15.75" thickBot="1">
      <c r="A25" s="146" t="s">
        <v>64</v>
      </c>
      <c r="B25" s="147"/>
      <c r="C25" s="147"/>
      <c r="D25" s="147"/>
      <c r="E25" s="147"/>
      <c r="F25" s="148"/>
    </row>
    <row r="26" spans="1:6" ht="26.25" thickBot="1">
      <c r="A26" s="2" t="s">
        <v>1</v>
      </c>
      <c r="B26" s="3" t="s">
        <v>2</v>
      </c>
      <c r="C26" s="3" t="s">
        <v>3</v>
      </c>
      <c r="D26" s="3" t="s">
        <v>4</v>
      </c>
      <c r="E26" s="5" t="s">
        <v>5</v>
      </c>
      <c r="F26" s="6" t="s">
        <v>6</v>
      </c>
    </row>
    <row r="27" spans="1:6" ht="51">
      <c r="A27" s="57" t="s">
        <v>74</v>
      </c>
      <c r="B27" s="14" t="s">
        <v>75</v>
      </c>
      <c r="C27" s="15" t="s">
        <v>76</v>
      </c>
      <c r="D27" s="16">
        <v>24</v>
      </c>
      <c r="E27" s="17">
        <v>95.72</v>
      </c>
      <c r="F27" s="17">
        <f>D27*E27</f>
        <v>2297.2799999999997</v>
      </c>
    </row>
    <row r="28" spans="1:6" ht="51">
      <c r="A28" s="57" t="s">
        <v>77</v>
      </c>
      <c r="B28" s="14" t="s">
        <v>75</v>
      </c>
      <c r="C28" s="15" t="s">
        <v>78</v>
      </c>
      <c r="D28" s="16">
        <v>24</v>
      </c>
      <c r="E28" s="17">
        <v>95.72</v>
      </c>
      <c r="F28" s="17">
        <f>D28*E28</f>
        <v>2297.2799999999997</v>
      </c>
    </row>
    <row r="29" spans="1:6" ht="15">
      <c r="A29" s="58" t="s">
        <v>280</v>
      </c>
      <c r="B29" s="16"/>
      <c r="C29" s="66"/>
      <c r="D29" s="16"/>
      <c r="E29" s="17"/>
      <c r="F29" s="102">
        <f>SUM(F27:F28)</f>
        <v>4594.5599999999995</v>
      </c>
    </row>
    <row r="30" spans="1:6" ht="15.75" thickBot="1">
      <c r="A30" s="143" t="s">
        <v>96</v>
      </c>
      <c r="B30" s="144"/>
      <c r="C30" s="144"/>
      <c r="D30" s="144"/>
      <c r="E30" s="144"/>
      <c r="F30" s="145"/>
    </row>
    <row r="31" spans="1:6" ht="26.25" thickBot="1">
      <c r="A31" s="2" t="s">
        <v>1</v>
      </c>
      <c r="B31" s="3" t="s">
        <v>2</v>
      </c>
      <c r="C31" s="3" t="s">
        <v>3</v>
      </c>
      <c r="D31" s="3" t="s">
        <v>4</v>
      </c>
      <c r="E31" s="5" t="s">
        <v>5</v>
      </c>
      <c r="F31" s="6" t="s">
        <v>6</v>
      </c>
    </row>
    <row r="32" spans="1:6" ht="38.25">
      <c r="A32" s="57" t="s">
        <v>102</v>
      </c>
      <c r="B32" s="14" t="s">
        <v>22</v>
      </c>
      <c r="C32" s="15" t="s">
        <v>103</v>
      </c>
      <c r="D32" s="16">
        <v>36</v>
      </c>
      <c r="E32" s="17">
        <v>150</v>
      </c>
      <c r="F32" s="17">
        <f>D32*E32</f>
        <v>5400</v>
      </c>
    </row>
    <row r="33" spans="1:6" ht="25.5">
      <c r="A33" s="57" t="s">
        <v>104</v>
      </c>
      <c r="B33" s="14" t="s">
        <v>22</v>
      </c>
      <c r="C33" s="15" t="s">
        <v>105</v>
      </c>
      <c r="D33" s="16">
        <v>18</v>
      </c>
      <c r="E33" s="17">
        <v>50</v>
      </c>
      <c r="F33" s="17">
        <f>D33*E33</f>
        <v>900</v>
      </c>
    </row>
    <row r="34" spans="1:6" ht="25.5">
      <c r="A34" s="57" t="s">
        <v>124</v>
      </c>
      <c r="B34" s="14" t="s">
        <v>75</v>
      </c>
      <c r="C34" s="15" t="s">
        <v>125</v>
      </c>
      <c r="D34" s="16">
        <v>28</v>
      </c>
      <c r="E34" s="17">
        <v>40</v>
      </c>
      <c r="F34" s="17">
        <f>D34*E34</f>
        <v>1120</v>
      </c>
    </row>
    <row r="35" spans="1:6" ht="25.5">
      <c r="A35" s="64" t="s">
        <v>137</v>
      </c>
      <c r="B35" s="59" t="s">
        <v>66</v>
      </c>
      <c r="C35" s="65" t="s">
        <v>138</v>
      </c>
      <c r="D35" s="16">
        <v>40</v>
      </c>
      <c r="E35" s="17">
        <v>50.4</v>
      </c>
      <c r="F35" s="17">
        <f>D35*E35</f>
        <v>2016</v>
      </c>
    </row>
    <row r="36" spans="1:6" ht="15">
      <c r="A36" s="64" t="s">
        <v>141</v>
      </c>
      <c r="B36" s="14" t="s">
        <v>161</v>
      </c>
      <c r="C36" s="65" t="s">
        <v>142</v>
      </c>
      <c r="D36" s="16">
        <v>1000</v>
      </c>
      <c r="E36" s="17">
        <v>10</v>
      </c>
      <c r="F36" s="17">
        <f>D36*E36</f>
        <v>10000</v>
      </c>
    </row>
    <row r="37" spans="1:6" ht="15.75" thickBot="1">
      <c r="A37" s="58" t="s">
        <v>146</v>
      </c>
      <c r="B37" s="14" t="s">
        <v>281</v>
      </c>
      <c r="C37" s="66" t="s">
        <v>145</v>
      </c>
      <c r="D37" s="16">
        <v>50</v>
      </c>
      <c r="E37" s="17">
        <v>104</v>
      </c>
      <c r="F37" s="60">
        <f>D37*E37</f>
        <v>5200</v>
      </c>
    </row>
    <row r="38" spans="1:6" ht="15.75" thickBot="1">
      <c r="A38" s="24" t="s">
        <v>280</v>
      </c>
      <c r="B38" s="25"/>
      <c r="C38" s="26"/>
      <c r="D38" s="27"/>
      <c r="E38" s="28"/>
      <c r="F38" s="61">
        <f>SUM(F32:F37)</f>
        <v>24636</v>
      </c>
    </row>
    <row r="39" spans="1:6" ht="15.75" thickBot="1">
      <c r="A39" s="129" t="s">
        <v>147</v>
      </c>
      <c r="B39" s="130"/>
      <c r="C39" s="130"/>
      <c r="D39" s="130"/>
      <c r="E39" s="130"/>
      <c r="F39" s="131"/>
    </row>
    <row r="40" spans="1:6" ht="26.25" thickBot="1">
      <c r="A40" s="2" t="s">
        <v>1</v>
      </c>
      <c r="B40" s="3" t="s">
        <v>2</v>
      </c>
      <c r="C40" s="3" t="s">
        <v>3</v>
      </c>
      <c r="D40" s="3" t="s">
        <v>4</v>
      </c>
      <c r="E40" s="5" t="s">
        <v>5</v>
      </c>
      <c r="F40" s="6" t="s">
        <v>6</v>
      </c>
    </row>
    <row r="41" spans="1:6" ht="331.5">
      <c r="A41" s="56" t="s">
        <v>148</v>
      </c>
      <c r="B41" s="8" t="s">
        <v>22</v>
      </c>
      <c r="C41" s="9" t="s">
        <v>149</v>
      </c>
      <c r="D41" s="10">
        <v>78</v>
      </c>
      <c r="E41" s="11">
        <v>176</v>
      </c>
      <c r="F41" s="11">
        <f>D41*E41</f>
        <v>13728</v>
      </c>
    </row>
    <row r="42" spans="1:6" ht="15">
      <c r="A42" s="57" t="s">
        <v>160</v>
      </c>
      <c r="B42" s="14" t="s">
        <v>161</v>
      </c>
      <c r="C42" s="15" t="s">
        <v>162</v>
      </c>
      <c r="D42" s="16">
        <v>28</v>
      </c>
      <c r="E42" s="17">
        <v>32</v>
      </c>
      <c r="F42" s="17">
        <f>D42*E42</f>
        <v>896</v>
      </c>
    </row>
    <row r="43" spans="1:6" ht="15">
      <c r="A43" s="57" t="s">
        <v>163</v>
      </c>
      <c r="B43" s="14" t="s">
        <v>161</v>
      </c>
      <c r="C43" s="15" t="s">
        <v>164</v>
      </c>
      <c r="D43" s="16">
        <v>28</v>
      </c>
      <c r="E43" s="17">
        <v>32</v>
      </c>
      <c r="F43" s="17">
        <f>D43*E43</f>
        <v>896</v>
      </c>
    </row>
    <row r="44" spans="1:6" ht="25.5">
      <c r="A44" s="57" t="s">
        <v>171</v>
      </c>
      <c r="B44" s="14" t="s">
        <v>66</v>
      </c>
      <c r="C44" s="57" t="s">
        <v>172</v>
      </c>
      <c r="D44" s="14">
        <v>12</v>
      </c>
      <c r="E44" s="17">
        <v>720</v>
      </c>
      <c r="F44" s="17">
        <f>D44*E44</f>
        <v>8640</v>
      </c>
    </row>
    <row r="45" spans="1:6" ht="15">
      <c r="A45" s="57" t="s">
        <v>188</v>
      </c>
      <c r="B45" s="14" t="s">
        <v>161</v>
      </c>
      <c r="C45" s="15" t="s">
        <v>189</v>
      </c>
      <c r="D45" s="16">
        <v>20</v>
      </c>
      <c r="E45" s="17">
        <v>120</v>
      </c>
      <c r="F45" s="17">
        <f>D45*E45</f>
        <v>2400</v>
      </c>
    </row>
    <row r="46" spans="1:6" ht="357">
      <c r="A46" s="57" t="s">
        <v>195</v>
      </c>
      <c r="B46" s="14" t="s">
        <v>22</v>
      </c>
      <c r="C46" s="15" t="s">
        <v>196</v>
      </c>
      <c r="D46" s="16">
        <v>24</v>
      </c>
      <c r="E46" s="17">
        <v>1120</v>
      </c>
      <c r="F46" s="17">
        <f>D46*E46</f>
        <v>26880</v>
      </c>
    </row>
    <row r="47" spans="1:6" ht="191.25">
      <c r="A47" s="57" t="s">
        <v>197</v>
      </c>
      <c r="B47" s="14" t="s">
        <v>22</v>
      </c>
      <c r="C47" s="15" t="s">
        <v>198</v>
      </c>
      <c r="D47" s="16">
        <v>24</v>
      </c>
      <c r="E47" s="17">
        <v>350.4</v>
      </c>
      <c r="F47" s="17">
        <f>D47*E47</f>
        <v>8409.599999999999</v>
      </c>
    </row>
    <row r="48" spans="1:6" ht="153">
      <c r="A48" s="57" t="s">
        <v>207</v>
      </c>
      <c r="B48" s="14" t="s">
        <v>208</v>
      </c>
      <c r="C48" s="15" t="s">
        <v>209</v>
      </c>
      <c r="D48" s="16">
        <v>26</v>
      </c>
      <c r="E48" s="17">
        <v>1905</v>
      </c>
      <c r="F48" s="60">
        <f>D48*E48</f>
        <v>49530</v>
      </c>
    </row>
    <row r="49" spans="1:6" ht="153.75" thickBot="1">
      <c r="A49" s="57" t="s">
        <v>210</v>
      </c>
      <c r="B49" s="14" t="s">
        <v>211</v>
      </c>
      <c r="C49" s="15" t="s">
        <v>209</v>
      </c>
      <c r="D49" s="16">
        <v>4</v>
      </c>
      <c r="E49" s="17">
        <v>1905</v>
      </c>
      <c r="F49" s="17">
        <f>D49*E49</f>
        <v>7620</v>
      </c>
    </row>
    <row r="50" spans="1:6" ht="15.75" thickBot="1">
      <c r="A50" s="32" t="s">
        <v>280</v>
      </c>
      <c r="B50" s="33"/>
      <c r="C50" s="34"/>
      <c r="D50" s="27"/>
      <c r="E50" s="28"/>
      <c r="F50" s="61">
        <f>SUM(F41:F49)</f>
        <v>118999.6</v>
      </c>
    </row>
    <row r="51" spans="1:6" ht="15.75" thickBot="1">
      <c r="A51" s="129" t="s">
        <v>214</v>
      </c>
      <c r="B51" s="130"/>
      <c r="C51" s="130"/>
      <c r="D51" s="130"/>
      <c r="E51" s="130"/>
      <c r="F51" s="131"/>
    </row>
    <row r="52" spans="1:6" ht="26.25" thickBot="1">
      <c r="A52" s="2" t="s">
        <v>1</v>
      </c>
      <c r="B52" s="3" t="s">
        <v>2</v>
      </c>
      <c r="C52" s="3" t="s">
        <v>3</v>
      </c>
      <c r="D52" s="3" t="s">
        <v>4</v>
      </c>
      <c r="E52" s="5" t="s">
        <v>5</v>
      </c>
      <c r="F52" s="6" t="s">
        <v>6</v>
      </c>
    </row>
    <row r="53" spans="1:6" ht="25.5">
      <c r="A53" s="56" t="s">
        <v>215</v>
      </c>
      <c r="B53" s="8" t="s">
        <v>216</v>
      </c>
      <c r="C53" s="9" t="s">
        <v>217</v>
      </c>
      <c r="D53" s="10">
        <v>28</v>
      </c>
      <c r="E53" s="11">
        <v>200</v>
      </c>
      <c r="F53" s="11">
        <f>D53*E53</f>
        <v>5600</v>
      </c>
    </row>
    <row r="54" spans="1:6" ht="63.75">
      <c r="A54" s="57" t="s">
        <v>218</v>
      </c>
      <c r="B54" s="14" t="s">
        <v>216</v>
      </c>
      <c r="C54" s="15" t="s">
        <v>219</v>
      </c>
      <c r="D54" s="16">
        <v>28</v>
      </c>
      <c r="E54" s="17">
        <v>400</v>
      </c>
      <c r="F54" s="11">
        <f>D54*E54</f>
        <v>11200</v>
      </c>
    </row>
    <row r="55" spans="1:6" ht="192" thickBot="1">
      <c r="A55" s="57" t="s">
        <v>283</v>
      </c>
      <c r="B55" s="117" t="s">
        <v>216</v>
      </c>
      <c r="C55" s="118" t="s">
        <v>320</v>
      </c>
      <c r="D55" s="14">
        <v>28</v>
      </c>
      <c r="E55" s="17">
        <v>2100</v>
      </c>
      <c r="F55" s="11">
        <f>D55*E55</f>
        <v>58800</v>
      </c>
    </row>
    <row r="56" spans="1:6" ht="15">
      <c r="A56" s="24" t="s">
        <v>280</v>
      </c>
      <c r="B56" s="25"/>
      <c r="C56" s="26"/>
      <c r="D56" s="27"/>
      <c r="E56" s="28"/>
      <c r="F56" s="61">
        <f>SUM(F53:F55)</f>
        <v>75600</v>
      </c>
    </row>
    <row r="57" spans="1:6" ht="15.75" thickBot="1">
      <c r="A57" s="76"/>
      <c r="B57" s="27"/>
      <c r="C57" s="77"/>
      <c r="D57" s="27"/>
      <c r="E57" s="28"/>
      <c r="F57" s="29"/>
    </row>
    <row r="58" spans="1:6" ht="15.75" thickBot="1">
      <c r="A58" s="137" t="s">
        <v>242</v>
      </c>
      <c r="B58" s="138"/>
      <c r="C58" s="138"/>
      <c r="D58" s="138"/>
      <c r="E58" s="138"/>
      <c r="F58" s="139"/>
    </row>
    <row r="59" spans="1:6" ht="26.25" thickBot="1">
      <c r="A59" s="2" t="s">
        <v>1</v>
      </c>
      <c r="B59" s="3" t="s">
        <v>2</v>
      </c>
      <c r="C59" s="3" t="s">
        <v>3</v>
      </c>
      <c r="D59" s="3" t="s">
        <v>4</v>
      </c>
      <c r="E59" s="5" t="s">
        <v>5</v>
      </c>
      <c r="F59" s="6" t="s">
        <v>6</v>
      </c>
    </row>
    <row r="60" spans="1:6" ht="25.5">
      <c r="A60" s="57" t="s">
        <v>245</v>
      </c>
      <c r="B60" s="14" t="s">
        <v>22</v>
      </c>
      <c r="C60" s="15" t="s">
        <v>246</v>
      </c>
      <c r="D60" s="16">
        <v>28</v>
      </c>
      <c r="E60" s="17">
        <v>150</v>
      </c>
      <c r="F60" s="17">
        <f>D60*E60</f>
        <v>4200</v>
      </c>
    </row>
    <row r="61" spans="1:6" ht="38.25">
      <c r="A61" s="57" t="s">
        <v>247</v>
      </c>
      <c r="B61" s="14" t="s">
        <v>22</v>
      </c>
      <c r="C61" s="15" t="s">
        <v>248</v>
      </c>
      <c r="D61" s="16">
        <v>28</v>
      </c>
      <c r="E61" s="17">
        <v>150</v>
      </c>
      <c r="F61" s="17">
        <f>D61*E61</f>
        <v>4200</v>
      </c>
    </row>
    <row r="62" spans="1:6" ht="39" thickBot="1">
      <c r="A62" s="57" t="s">
        <v>249</v>
      </c>
      <c r="B62" s="14" t="s">
        <v>22</v>
      </c>
      <c r="C62" s="15" t="s">
        <v>250</v>
      </c>
      <c r="D62" s="16">
        <v>28</v>
      </c>
      <c r="E62" s="17">
        <v>90</v>
      </c>
      <c r="F62" s="17">
        <f>D62*E62</f>
        <v>2520</v>
      </c>
    </row>
    <row r="63" spans="1:6" ht="15.75" thickBot="1">
      <c r="A63" s="24" t="s">
        <v>280</v>
      </c>
      <c r="B63" s="25"/>
      <c r="C63" s="26"/>
      <c r="D63" s="25"/>
      <c r="E63" s="78"/>
      <c r="F63" s="79">
        <f>SUM(F60:F62)</f>
        <v>10920</v>
      </c>
    </row>
    <row r="64" spans="1:6" ht="15.75" thickBot="1">
      <c r="A64" s="24"/>
      <c r="B64" s="25"/>
      <c r="C64" s="26"/>
      <c r="D64" s="25"/>
      <c r="E64" s="78"/>
      <c r="F64" s="61"/>
    </row>
    <row r="65" spans="1:6" ht="15.75" thickBot="1">
      <c r="A65" s="126"/>
      <c r="B65" s="127"/>
      <c r="C65" s="127"/>
      <c r="D65" s="127"/>
      <c r="E65" s="128"/>
      <c r="F65" s="98">
        <f>F5+F10+F15+F24+F29+F38+F50+F56+F63</f>
        <v>451350.16000000003</v>
      </c>
    </row>
  </sheetData>
  <sheetProtection/>
  <mergeCells count="11">
    <mergeCell ref="A25:F25"/>
    <mergeCell ref="A1:F1"/>
    <mergeCell ref="A2:F2"/>
    <mergeCell ref="A6:F6"/>
    <mergeCell ref="A11:F11"/>
    <mergeCell ref="A16:F16"/>
    <mergeCell ref="A30:F30"/>
    <mergeCell ref="A65:E65"/>
    <mergeCell ref="A39:F39"/>
    <mergeCell ref="A51:F51"/>
    <mergeCell ref="A58:F58"/>
  </mergeCells>
  <printOptions/>
  <pageMargins left="0.511811024" right="0.511811024" top="0.787401575" bottom="0.787401575" header="0.31496062" footer="0.3149606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31.xml><?xml version="1.0" encoding="utf-8"?>
<worksheet xmlns="http://schemas.openxmlformats.org/spreadsheetml/2006/main" xmlns:r="http://schemas.openxmlformats.org/officeDocument/2006/relationships">
  <dimension ref="A1:F46"/>
  <sheetViews>
    <sheetView zoomScalePageLayoutView="0" workbookViewId="0" topLeftCell="A34">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32.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33.xml><?xml version="1.0" encoding="utf-8"?>
<worksheet xmlns="http://schemas.openxmlformats.org/spreadsheetml/2006/main" xmlns:r="http://schemas.openxmlformats.org/officeDocument/2006/relationships">
  <dimension ref="A1:F46"/>
  <sheetViews>
    <sheetView zoomScalePageLayoutView="0" workbookViewId="0" topLeftCell="A34">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34.xml><?xml version="1.0" encoding="utf-8"?>
<worksheet xmlns="http://schemas.openxmlformats.org/spreadsheetml/2006/main" xmlns:r="http://schemas.openxmlformats.org/officeDocument/2006/relationships">
  <dimension ref="A1:F46"/>
  <sheetViews>
    <sheetView tabSelected="1" zoomScalePageLayoutView="0" workbookViewId="0" topLeftCell="A13">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F49"/>
  <sheetViews>
    <sheetView zoomScalePageLayoutView="0" workbookViewId="0" topLeftCell="A37">
      <selection activeCell="C39" sqref="C39"/>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03" t="s">
        <v>1</v>
      </c>
      <c r="B3" s="3" t="s">
        <v>2</v>
      </c>
      <c r="C3" s="104" t="s">
        <v>3</v>
      </c>
      <c r="D3" s="3" t="s">
        <v>4</v>
      </c>
      <c r="E3" s="5" t="s">
        <v>5</v>
      </c>
      <c r="F3" s="6" t="s">
        <v>6</v>
      </c>
    </row>
    <row r="4" spans="1:6" ht="15">
      <c r="A4" s="13" t="s">
        <v>16</v>
      </c>
      <c r="B4" s="106" t="s">
        <v>8</v>
      </c>
      <c r="C4" s="107" t="s">
        <v>17</v>
      </c>
      <c r="D4" s="108">
        <v>15</v>
      </c>
      <c r="E4" s="109">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04"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15.75" thickBot="1">
      <c r="A11" s="24" t="s">
        <v>280</v>
      </c>
      <c r="B11" s="25"/>
      <c r="C11" s="26"/>
      <c r="D11" s="27"/>
      <c r="E11" s="28"/>
      <c r="F11" s="47">
        <v>0</v>
      </c>
    </row>
    <row r="12" spans="1:6" ht="15.75" thickBot="1">
      <c r="A12" s="129" t="s">
        <v>52</v>
      </c>
      <c r="B12" s="130"/>
      <c r="C12" s="130"/>
      <c r="D12" s="130"/>
      <c r="E12" s="130"/>
      <c r="F12" s="131"/>
    </row>
    <row r="13" spans="1:6" ht="25.5">
      <c r="A13" s="35" t="s">
        <v>1</v>
      </c>
      <c r="B13" s="36" t="s">
        <v>2</v>
      </c>
      <c r="C13" s="36" t="s">
        <v>3</v>
      </c>
      <c r="D13" s="36" t="s">
        <v>4</v>
      </c>
      <c r="E13" s="37" t="s">
        <v>5</v>
      </c>
      <c r="F13" s="38" t="s">
        <v>6</v>
      </c>
    </row>
    <row r="14" spans="1:6" ht="15">
      <c r="A14" s="58" t="s">
        <v>280</v>
      </c>
      <c r="B14" s="108"/>
      <c r="C14" s="66"/>
      <c r="D14" s="108"/>
      <c r="E14" s="109"/>
      <c r="F14" s="102">
        <v>0</v>
      </c>
    </row>
    <row r="15" spans="1:6" ht="15.75" thickBot="1">
      <c r="A15" s="146" t="s">
        <v>64</v>
      </c>
      <c r="B15" s="147"/>
      <c r="C15" s="147"/>
      <c r="D15" s="147"/>
      <c r="E15" s="147"/>
      <c r="F15" s="148"/>
    </row>
    <row r="16" spans="1:6" ht="26.25" thickBot="1">
      <c r="A16" s="103" t="s">
        <v>1</v>
      </c>
      <c r="B16" s="3" t="s">
        <v>2</v>
      </c>
      <c r="C16" s="3" t="s">
        <v>3</v>
      </c>
      <c r="D16" s="3" t="s">
        <v>4</v>
      </c>
      <c r="E16" s="5" t="s">
        <v>5</v>
      </c>
      <c r="F16" s="6" t="s">
        <v>6</v>
      </c>
    </row>
    <row r="17" spans="1:6" ht="15">
      <c r="A17" s="58" t="s">
        <v>280</v>
      </c>
      <c r="B17" s="108"/>
      <c r="C17" s="66"/>
      <c r="D17" s="108"/>
      <c r="E17" s="109"/>
      <c r="F17" s="102">
        <v>0</v>
      </c>
    </row>
    <row r="18" spans="1:6" ht="15.75" thickBot="1">
      <c r="A18" s="143" t="s">
        <v>96</v>
      </c>
      <c r="B18" s="144"/>
      <c r="C18" s="144"/>
      <c r="D18" s="144"/>
      <c r="E18" s="144"/>
      <c r="F18" s="145"/>
    </row>
    <row r="19" spans="1:6" ht="26.25" thickBot="1">
      <c r="A19" s="103" t="s">
        <v>1</v>
      </c>
      <c r="B19" s="3" t="s">
        <v>2</v>
      </c>
      <c r="C19" s="3" t="s">
        <v>3</v>
      </c>
      <c r="D19" s="3" t="s">
        <v>4</v>
      </c>
      <c r="E19" s="5" t="s">
        <v>5</v>
      </c>
      <c r="F19" s="6" t="s">
        <v>6</v>
      </c>
    </row>
    <row r="20" spans="1:6" ht="25.5">
      <c r="A20" s="105" t="s">
        <v>124</v>
      </c>
      <c r="B20" s="106" t="s">
        <v>75</v>
      </c>
      <c r="C20" s="107" t="s">
        <v>125</v>
      </c>
      <c r="D20" s="108">
        <v>28</v>
      </c>
      <c r="E20" s="109">
        <v>40</v>
      </c>
      <c r="F20" s="109">
        <f>D20*E20</f>
        <v>1120</v>
      </c>
    </row>
    <row r="21" spans="1:6" ht="25.5">
      <c r="A21" s="64" t="s">
        <v>137</v>
      </c>
      <c r="B21" s="59" t="s">
        <v>66</v>
      </c>
      <c r="C21" s="65" t="s">
        <v>138</v>
      </c>
      <c r="D21" s="108">
        <v>40</v>
      </c>
      <c r="E21" s="109">
        <v>50.4</v>
      </c>
      <c r="F21" s="109">
        <f>D21*E21</f>
        <v>2016</v>
      </c>
    </row>
    <row r="22" spans="1:6" ht="15">
      <c r="A22" s="64" t="s">
        <v>141</v>
      </c>
      <c r="B22" s="59" t="s">
        <v>161</v>
      </c>
      <c r="C22" s="65" t="s">
        <v>142</v>
      </c>
      <c r="D22" s="121">
        <v>1000</v>
      </c>
      <c r="E22" s="122">
        <v>10</v>
      </c>
      <c r="F22" s="122">
        <f>D22*E22</f>
        <v>10000</v>
      </c>
    </row>
    <row r="23" spans="1:6" ht="15.75" thickBot="1">
      <c r="A23" s="58" t="s">
        <v>146</v>
      </c>
      <c r="B23" s="106" t="s">
        <v>281</v>
      </c>
      <c r="C23" s="66" t="s">
        <v>145</v>
      </c>
      <c r="D23" s="108">
        <v>50</v>
      </c>
      <c r="E23" s="109">
        <v>104</v>
      </c>
      <c r="F23" s="60">
        <f>D23*E23</f>
        <v>5200</v>
      </c>
    </row>
    <row r="24" spans="1:6" ht="15.75" thickBot="1">
      <c r="A24" s="24" t="s">
        <v>280</v>
      </c>
      <c r="B24" s="25"/>
      <c r="C24" s="26"/>
      <c r="D24" s="27"/>
      <c r="E24" s="28"/>
      <c r="F24" s="61">
        <f>SUM(F20:F23)</f>
        <v>18336</v>
      </c>
    </row>
    <row r="25" spans="1:6" ht="15.75" thickBot="1">
      <c r="A25" s="129" t="s">
        <v>147</v>
      </c>
      <c r="B25" s="130"/>
      <c r="C25" s="130"/>
      <c r="D25" s="130"/>
      <c r="E25" s="130"/>
      <c r="F25" s="131"/>
    </row>
    <row r="26" spans="1:6" ht="26.25" thickBot="1">
      <c r="A26" s="103" t="s">
        <v>1</v>
      </c>
      <c r="B26" s="3" t="s">
        <v>2</v>
      </c>
      <c r="C26" s="3" t="s">
        <v>3</v>
      </c>
      <c r="D26" s="3" t="s">
        <v>4</v>
      </c>
      <c r="E26" s="5" t="s">
        <v>5</v>
      </c>
      <c r="F26" s="6" t="s">
        <v>6</v>
      </c>
    </row>
    <row r="27" spans="1:6" ht="331.5">
      <c r="A27" s="56" t="s">
        <v>148</v>
      </c>
      <c r="B27" s="8" t="s">
        <v>22</v>
      </c>
      <c r="C27" s="9" t="s">
        <v>149</v>
      </c>
      <c r="D27" s="10">
        <v>2</v>
      </c>
      <c r="E27" s="11">
        <v>176</v>
      </c>
      <c r="F27" s="11">
        <f>D27*E27</f>
        <v>352</v>
      </c>
    </row>
    <row r="28" spans="1:6" ht="15">
      <c r="A28" s="105" t="s">
        <v>160</v>
      </c>
      <c r="B28" s="106" t="s">
        <v>161</v>
      </c>
      <c r="C28" s="107" t="s">
        <v>162</v>
      </c>
      <c r="D28" s="108">
        <v>2</v>
      </c>
      <c r="E28" s="109">
        <v>32</v>
      </c>
      <c r="F28" s="109">
        <f>D28*E28</f>
        <v>64</v>
      </c>
    </row>
    <row r="29" spans="1:6" ht="15">
      <c r="A29" s="105" t="s">
        <v>163</v>
      </c>
      <c r="B29" s="106" t="s">
        <v>161</v>
      </c>
      <c r="C29" s="107" t="s">
        <v>164</v>
      </c>
      <c r="D29" s="108">
        <v>2</v>
      </c>
      <c r="E29" s="109">
        <v>32</v>
      </c>
      <c r="F29" s="109">
        <f>D29*E29</f>
        <v>64</v>
      </c>
    </row>
    <row r="30" spans="1:6" ht="25.5">
      <c r="A30" s="105" t="s">
        <v>171</v>
      </c>
      <c r="B30" s="106" t="s">
        <v>66</v>
      </c>
      <c r="C30" s="105" t="s">
        <v>172</v>
      </c>
      <c r="D30" s="106">
        <v>2</v>
      </c>
      <c r="E30" s="109">
        <v>720</v>
      </c>
      <c r="F30" s="109">
        <f>D30*E30</f>
        <v>1440</v>
      </c>
    </row>
    <row r="31" spans="1:6" ht="15">
      <c r="A31" s="105" t="s">
        <v>188</v>
      </c>
      <c r="B31" s="106" t="s">
        <v>161</v>
      </c>
      <c r="C31" s="107" t="s">
        <v>189</v>
      </c>
      <c r="D31" s="108">
        <v>2</v>
      </c>
      <c r="E31" s="109">
        <v>120</v>
      </c>
      <c r="F31" s="109">
        <f>D31*E31</f>
        <v>240</v>
      </c>
    </row>
    <row r="32" spans="1:6" ht="357">
      <c r="A32" s="105" t="s">
        <v>195</v>
      </c>
      <c r="B32" s="106" t="s">
        <v>22</v>
      </c>
      <c r="C32" s="107" t="s">
        <v>196</v>
      </c>
      <c r="D32" s="108">
        <v>2</v>
      </c>
      <c r="E32" s="109">
        <v>1120</v>
      </c>
      <c r="F32" s="109">
        <f>D32*E32</f>
        <v>2240</v>
      </c>
    </row>
    <row r="33" spans="1:6" ht="192" thickBot="1">
      <c r="A33" s="105" t="s">
        <v>197</v>
      </c>
      <c r="B33" s="106" t="s">
        <v>22</v>
      </c>
      <c r="C33" s="107" t="s">
        <v>198</v>
      </c>
      <c r="D33" s="108">
        <v>2</v>
      </c>
      <c r="E33" s="109">
        <v>350.4</v>
      </c>
      <c r="F33" s="109">
        <f>D33*E33</f>
        <v>700.8</v>
      </c>
    </row>
    <row r="34" spans="1:6" ht="15.75" thickBot="1">
      <c r="A34" s="32" t="s">
        <v>280</v>
      </c>
      <c r="B34" s="33"/>
      <c r="C34" s="34"/>
      <c r="D34" s="27"/>
      <c r="E34" s="28"/>
      <c r="F34" s="61">
        <f>SUM(F27:F33)</f>
        <v>5100.8</v>
      </c>
    </row>
    <row r="35" spans="1:6" ht="15.75" thickBot="1">
      <c r="A35" s="129" t="s">
        <v>214</v>
      </c>
      <c r="B35" s="130"/>
      <c r="C35" s="130"/>
      <c r="D35" s="130"/>
      <c r="E35" s="130"/>
      <c r="F35" s="131"/>
    </row>
    <row r="36" spans="1:6" ht="26.25" thickBot="1">
      <c r="A36" s="103" t="s">
        <v>1</v>
      </c>
      <c r="B36" s="3" t="s">
        <v>2</v>
      </c>
      <c r="C36" s="3" t="s">
        <v>3</v>
      </c>
      <c r="D36" s="3" t="s">
        <v>4</v>
      </c>
      <c r="E36" s="5" t="s">
        <v>5</v>
      </c>
      <c r="F36" s="6" t="s">
        <v>6</v>
      </c>
    </row>
    <row r="37" spans="1:6" ht="25.5">
      <c r="A37" s="56" t="s">
        <v>215</v>
      </c>
      <c r="B37" s="8" t="s">
        <v>216</v>
      </c>
      <c r="C37" s="9" t="s">
        <v>217</v>
      </c>
      <c r="D37" s="10">
        <v>2</v>
      </c>
      <c r="E37" s="11"/>
      <c r="F37" s="11">
        <f>D37*E37</f>
        <v>0</v>
      </c>
    </row>
    <row r="38" spans="1:6" ht="63.75">
      <c r="A38" s="105" t="s">
        <v>218</v>
      </c>
      <c r="B38" s="106" t="s">
        <v>216</v>
      </c>
      <c r="C38" s="107" t="s">
        <v>219</v>
      </c>
      <c r="D38" s="108">
        <v>2</v>
      </c>
      <c r="E38" s="109"/>
      <c r="F38" s="11">
        <f>D38*E38</f>
        <v>0</v>
      </c>
    </row>
    <row r="39" spans="1:6" ht="192" thickBot="1">
      <c r="A39" s="105" t="s">
        <v>283</v>
      </c>
      <c r="B39" s="117" t="s">
        <v>216</v>
      </c>
      <c r="C39" s="123" t="s">
        <v>320</v>
      </c>
      <c r="D39" s="106">
        <v>2</v>
      </c>
      <c r="E39" s="109">
        <v>2100</v>
      </c>
      <c r="F39" s="11">
        <f>D39*E39</f>
        <v>4200</v>
      </c>
    </row>
    <row r="40" spans="1:6" ht="15">
      <c r="A40" s="24" t="s">
        <v>280</v>
      </c>
      <c r="B40" s="25"/>
      <c r="C40" s="26"/>
      <c r="D40" s="27"/>
      <c r="E40" s="28"/>
      <c r="F40" s="61">
        <f>SUM(F37:F39)</f>
        <v>4200</v>
      </c>
    </row>
    <row r="41" spans="1:6" ht="15.75" thickBot="1">
      <c r="A41" s="76"/>
      <c r="B41" s="27"/>
      <c r="C41" s="77"/>
      <c r="D41" s="27"/>
      <c r="E41" s="28"/>
      <c r="F41" s="29"/>
    </row>
    <row r="42" spans="1:6" ht="15.75" thickBot="1">
      <c r="A42" s="137" t="s">
        <v>242</v>
      </c>
      <c r="B42" s="138"/>
      <c r="C42" s="138"/>
      <c r="D42" s="138"/>
      <c r="E42" s="138"/>
      <c r="F42" s="139"/>
    </row>
    <row r="43" spans="1:6" ht="26.25" thickBot="1">
      <c r="A43" s="103" t="s">
        <v>1</v>
      </c>
      <c r="B43" s="3" t="s">
        <v>2</v>
      </c>
      <c r="C43" s="3" t="s">
        <v>3</v>
      </c>
      <c r="D43" s="3" t="s">
        <v>4</v>
      </c>
      <c r="E43" s="5" t="s">
        <v>5</v>
      </c>
      <c r="F43" s="6" t="s">
        <v>6</v>
      </c>
    </row>
    <row r="44" spans="1:6" ht="25.5">
      <c r="A44" s="105" t="s">
        <v>245</v>
      </c>
      <c r="B44" s="106" t="s">
        <v>22</v>
      </c>
      <c r="C44" s="107" t="s">
        <v>246</v>
      </c>
      <c r="D44" s="108">
        <v>2</v>
      </c>
      <c r="E44" s="109">
        <v>150</v>
      </c>
      <c r="F44" s="109">
        <f>D44*E44</f>
        <v>300</v>
      </c>
    </row>
    <row r="45" spans="1:6" ht="38.25">
      <c r="A45" s="105" t="s">
        <v>247</v>
      </c>
      <c r="B45" s="106" t="s">
        <v>22</v>
      </c>
      <c r="C45" s="107" t="s">
        <v>248</v>
      </c>
      <c r="D45" s="108">
        <v>2</v>
      </c>
      <c r="E45" s="109">
        <v>150</v>
      </c>
      <c r="F45" s="109">
        <f>D45*E45</f>
        <v>300</v>
      </c>
    </row>
    <row r="46" spans="1:6" ht="39" thickBot="1">
      <c r="A46" s="105" t="s">
        <v>249</v>
      </c>
      <c r="B46" s="106" t="s">
        <v>22</v>
      </c>
      <c r="C46" s="107" t="s">
        <v>250</v>
      </c>
      <c r="D46" s="108">
        <v>2</v>
      </c>
      <c r="E46" s="109">
        <v>90</v>
      </c>
      <c r="F46" s="109">
        <f>D46*E46</f>
        <v>180</v>
      </c>
    </row>
    <row r="47" spans="1:6" ht="15.75" thickBot="1">
      <c r="A47" s="24" t="s">
        <v>280</v>
      </c>
      <c r="B47" s="25"/>
      <c r="C47" s="26"/>
      <c r="D47" s="25"/>
      <c r="E47" s="78"/>
      <c r="F47" s="79">
        <f>SUM(F44:F46)</f>
        <v>780</v>
      </c>
    </row>
    <row r="48" spans="1:6" ht="15.75" thickBot="1">
      <c r="A48" s="24"/>
      <c r="B48" s="25"/>
      <c r="C48" s="26"/>
      <c r="D48" s="25"/>
      <c r="E48" s="78"/>
      <c r="F48" s="61"/>
    </row>
    <row r="49" spans="1:6" ht="15.75" thickBot="1">
      <c r="A49" s="126"/>
      <c r="B49" s="127"/>
      <c r="C49" s="127"/>
      <c r="D49" s="127"/>
      <c r="E49" s="128"/>
      <c r="F49" s="98">
        <f>F5+F8+F11+F14+F17+F24+F34+F40+F47</f>
        <v>31416.8</v>
      </c>
    </row>
  </sheetData>
  <sheetProtection/>
  <mergeCells count="11">
    <mergeCell ref="A18:F18"/>
    <mergeCell ref="A25:F25"/>
    <mergeCell ref="A35:F35"/>
    <mergeCell ref="A42:F42"/>
    <mergeCell ref="A49:E49"/>
    <mergeCell ref="A15:F15"/>
    <mergeCell ref="A1:F1"/>
    <mergeCell ref="A2:F2"/>
    <mergeCell ref="A12:F12"/>
    <mergeCell ref="A6:F6"/>
    <mergeCell ref="A9:F9"/>
  </mergeCell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6:F16"/>
    <mergeCell ref="A32:F32"/>
    <mergeCell ref="A39:F39"/>
    <mergeCell ref="A46:E46"/>
    <mergeCell ref="A6:F6"/>
    <mergeCell ref="A22:F22"/>
    <mergeCell ref="A19:F19"/>
  </mergeCell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3"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7.xml><?xml version="1.0" encoding="utf-8"?>
<worksheet xmlns="http://schemas.openxmlformats.org/spreadsheetml/2006/main" xmlns:r="http://schemas.openxmlformats.org/officeDocument/2006/relationships">
  <dimension ref="A1:F46"/>
  <sheetViews>
    <sheetView zoomScalePageLayoutView="0" workbookViewId="0" topLeftCell="A34">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A1:F46"/>
  <sheetViews>
    <sheetView zoomScalePageLayoutView="0" workbookViewId="0" topLeftCell="A31">
      <selection activeCell="C36" sqref="C36"/>
    </sheetView>
  </sheetViews>
  <sheetFormatPr defaultColWidth="9.140625" defaultRowHeight="15"/>
  <cols>
    <col min="1" max="1" width="23.8515625" style="0" customWidth="1"/>
    <col min="2" max="2" width="42.7109375" style="0" customWidth="1"/>
    <col min="3" max="3" width="45.8515625" style="0" customWidth="1"/>
    <col min="4" max="4" width="19.140625" style="0" customWidth="1"/>
    <col min="5" max="5" width="16.140625" style="0" customWidth="1"/>
    <col min="6" max="6" width="23.28125" style="0" customWidth="1"/>
  </cols>
  <sheetData>
    <row r="1" spans="1:6" ht="18.75" thickBot="1">
      <c r="A1" s="140" t="s">
        <v>278</v>
      </c>
      <c r="B1" s="141"/>
      <c r="C1" s="141"/>
      <c r="D1" s="141"/>
      <c r="E1" s="141"/>
      <c r="F1" s="142"/>
    </row>
    <row r="2" spans="1:6" ht="15.75" thickBot="1">
      <c r="A2" s="126" t="s">
        <v>0</v>
      </c>
      <c r="B2" s="127"/>
      <c r="C2" s="127"/>
      <c r="D2" s="127"/>
      <c r="E2" s="127"/>
      <c r="F2" s="128"/>
    </row>
    <row r="3" spans="1:6" ht="26.25" thickBot="1">
      <c r="A3" s="110" t="s">
        <v>1</v>
      </c>
      <c r="B3" s="3" t="s">
        <v>2</v>
      </c>
      <c r="C3" s="111" t="s">
        <v>3</v>
      </c>
      <c r="D3" s="3" t="s">
        <v>4</v>
      </c>
      <c r="E3" s="5" t="s">
        <v>5</v>
      </c>
      <c r="F3" s="6" t="s">
        <v>6</v>
      </c>
    </row>
    <row r="4" spans="1:6" ht="15">
      <c r="A4" s="13" t="s">
        <v>16</v>
      </c>
      <c r="B4" s="113" t="s">
        <v>8</v>
      </c>
      <c r="C4" s="114" t="s">
        <v>17</v>
      </c>
      <c r="D4" s="115">
        <v>15</v>
      </c>
      <c r="E4" s="116">
        <v>200</v>
      </c>
      <c r="F4" s="12">
        <f>D4*E4</f>
        <v>3000</v>
      </c>
    </row>
    <row r="5" spans="1:6" ht="15.75" thickBot="1">
      <c r="A5" s="24" t="s">
        <v>280</v>
      </c>
      <c r="B5" s="25"/>
      <c r="C5" s="26"/>
      <c r="D5" s="27"/>
      <c r="E5" s="28"/>
      <c r="F5" s="29">
        <f>SUM(F4:F4)</f>
        <v>3000</v>
      </c>
    </row>
    <row r="6" spans="1:6" ht="15.75" thickBot="1">
      <c r="A6" s="129" t="s">
        <v>20</v>
      </c>
      <c r="B6" s="130"/>
      <c r="C6" s="130"/>
      <c r="D6" s="130"/>
      <c r="E6" s="130"/>
      <c r="F6" s="131"/>
    </row>
    <row r="7" spans="1:6" ht="26.25" thickBot="1">
      <c r="A7" s="30" t="s">
        <v>1</v>
      </c>
      <c r="B7" s="31" t="s">
        <v>2</v>
      </c>
      <c r="C7" s="111" t="s">
        <v>3</v>
      </c>
      <c r="D7" s="3" t="s">
        <v>4</v>
      </c>
      <c r="E7" s="5" t="s">
        <v>5</v>
      </c>
      <c r="F7" s="6" t="s">
        <v>6</v>
      </c>
    </row>
    <row r="8" spans="1:6" ht="15.75" thickBot="1">
      <c r="A8" s="32" t="s">
        <v>280</v>
      </c>
      <c r="B8" s="33"/>
      <c r="C8" s="34"/>
      <c r="D8" s="27"/>
      <c r="E8" s="28"/>
      <c r="F8" s="29">
        <v>0</v>
      </c>
    </row>
    <row r="9" spans="1:6" ht="15.75" thickBot="1">
      <c r="A9" s="129" t="s">
        <v>33</v>
      </c>
      <c r="B9" s="130"/>
      <c r="C9" s="130"/>
      <c r="D9" s="130"/>
      <c r="E9" s="130"/>
      <c r="F9" s="131"/>
    </row>
    <row r="10" spans="1:6" ht="26.25" thickBot="1">
      <c r="A10" s="35" t="s">
        <v>1</v>
      </c>
      <c r="B10" s="3" t="s">
        <v>2</v>
      </c>
      <c r="C10" s="3" t="s">
        <v>3</v>
      </c>
      <c r="D10" s="36" t="s">
        <v>4</v>
      </c>
      <c r="E10" s="37" t="s">
        <v>5</v>
      </c>
      <c r="F10" s="38" t="s">
        <v>6</v>
      </c>
    </row>
    <row r="11" spans="1:6" ht="38.25">
      <c r="A11" s="13" t="s">
        <v>48</v>
      </c>
      <c r="B11" s="113" t="s">
        <v>22</v>
      </c>
      <c r="C11" s="114" t="s">
        <v>49</v>
      </c>
      <c r="D11" s="115">
        <v>40</v>
      </c>
      <c r="E11" s="116">
        <v>150</v>
      </c>
      <c r="F11" s="45">
        <f>D11*E11</f>
        <v>6000</v>
      </c>
    </row>
    <row r="12" spans="1:6" ht="15.75" thickBot="1">
      <c r="A12" s="24" t="s">
        <v>280</v>
      </c>
      <c r="B12" s="25"/>
      <c r="C12" s="26"/>
      <c r="D12" s="27"/>
      <c r="E12" s="28"/>
      <c r="F12" s="47">
        <f>F11</f>
        <v>6000</v>
      </c>
    </row>
    <row r="13" spans="1:6" ht="15.75" thickBot="1">
      <c r="A13" s="129" t="s">
        <v>52</v>
      </c>
      <c r="B13" s="130"/>
      <c r="C13" s="130"/>
      <c r="D13" s="130"/>
      <c r="E13" s="130"/>
      <c r="F13" s="131"/>
    </row>
    <row r="14" spans="1:6" ht="25.5">
      <c r="A14" s="35" t="s">
        <v>1</v>
      </c>
      <c r="B14" s="36" t="s">
        <v>2</v>
      </c>
      <c r="C14" s="36" t="s">
        <v>3</v>
      </c>
      <c r="D14" s="36" t="s">
        <v>4</v>
      </c>
      <c r="E14" s="37" t="s">
        <v>5</v>
      </c>
      <c r="F14" s="38" t="s">
        <v>6</v>
      </c>
    </row>
    <row r="15" spans="1:6" ht="15">
      <c r="A15" s="58" t="s">
        <v>280</v>
      </c>
      <c r="B15" s="115"/>
      <c r="C15" s="66"/>
      <c r="D15" s="115"/>
      <c r="E15" s="116"/>
      <c r="F15" s="102">
        <v>0</v>
      </c>
    </row>
    <row r="16" spans="1:6" ht="15.75" thickBot="1">
      <c r="A16" s="146" t="s">
        <v>64</v>
      </c>
      <c r="B16" s="147"/>
      <c r="C16" s="147"/>
      <c r="D16" s="147"/>
      <c r="E16" s="147"/>
      <c r="F16" s="148"/>
    </row>
    <row r="17" spans="1:6" ht="26.25" thickBot="1">
      <c r="A17" s="110" t="s">
        <v>1</v>
      </c>
      <c r="B17" s="3" t="s">
        <v>2</v>
      </c>
      <c r="C17" s="3" t="s">
        <v>3</v>
      </c>
      <c r="D17" s="3" t="s">
        <v>4</v>
      </c>
      <c r="E17" s="5" t="s">
        <v>5</v>
      </c>
      <c r="F17" s="6" t="s">
        <v>6</v>
      </c>
    </row>
    <row r="18" spans="1:6" ht="15">
      <c r="A18" s="58" t="s">
        <v>280</v>
      </c>
      <c r="B18" s="115"/>
      <c r="C18" s="66"/>
      <c r="D18" s="115"/>
      <c r="E18" s="116"/>
      <c r="F18" s="102">
        <v>0</v>
      </c>
    </row>
    <row r="19" spans="1:6" ht="15.75" thickBot="1">
      <c r="A19" s="143" t="s">
        <v>96</v>
      </c>
      <c r="B19" s="144"/>
      <c r="C19" s="144"/>
      <c r="D19" s="144"/>
      <c r="E19" s="144"/>
      <c r="F19" s="145"/>
    </row>
    <row r="20" spans="1:6" ht="26.25" thickBot="1">
      <c r="A20" s="110" t="s">
        <v>1</v>
      </c>
      <c r="B20" s="3" t="s">
        <v>2</v>
      </c>
      <c r="C20" s="3" t="s">
        <v>3</v>
      </c>
      <c r="D20" s="3" t="s">
        <v>4</v>
      </c>
      <c r="E20" s="5" t="s">
        <v>5</v>
      </c>
      <c r="F20" s="6" t="s">
        <v>6</v>
      </c>
    </row>
    <row r="21" spans="1:6" ht="15.75" thickBot="1">
      <c r="A21" s="24" t="s">
        <v>280</v>
      </c>
      <c r="B21" s="25"/>
      <c r="C21" s="26"/>
      <c r="D21" s="27"/>
      <c r="E21" s="28"/>
      <c r="F21" s="61">
        <v>0</v>
      </c>
    </row>
    <row r="22" spans="1:6" ht="15.75" thickBot="1">
      <c r="A22" s="129" t="s">
        <v>147</v>
      </c>
      <c r="B22" s="130"/>
      <c r="C22" s="130"/>
      <c r="D22" s="130"/>
      <c r="E22" s="130"/>
      <c r="F22" s="131"/>
    </row>
    <row r="23" spans="1:6" ht="26.25" thickBot="1">
      <c r="A23" s="110" t="s">
        <v>1</v>
      </c>
      <c r="B23" s="3" t="s">
        <v>2</v>
      </c>
      <c r="C23" s="3" t="s">
        <v>3</v>
      </c>
      <c r="D23" s="3" t="s">
        <v>4</v>
      </c>
      <c r="E23" s="5" t="s">
        <v>5</v>
      </c>
      <c r="F23" s="6" t="s">
        <v>6</v>
      </c>
    </row>
    <row r="24" spans="1:6" ht="331.5">
      <c r="A24" s="56" t="s">
        <v>148</v>
      </c>
      <c r="B24" s="8" t="s">
        <v>22</v>
      </c>
      <c r="C24" s="9" t="s">
        <v>149</v>
      </c>
      <c r="D24" s="10">
        <v>2</v>
      </c>
      <c r="E24" s="11">
        <v>176</v>
      </c>
      <c r="F24" s="11">
        <f>D24*E24</f>
        <v>352</v>
      </c>
    </row>
    <row r="25" spans="1:6" ht="15">
      <c r="A25" s="112" t="s">
        <v>160</v>
      </c>
      <c r="B25" s="113" t="s">
        <v>161</v>
      </c>
      <c r="C25" s="114" t="s">
        <v>162</v>
      </c>
      <c r="D25" s="115">
        <v>2</v>
      </c>
      <c r="E25" s="116">
        <v>32</v>
      </c>
      <c r="F25" s="116">
        <f>D25*E25</f>
        <v>64</v>
      </c>
    </row>
    <row r="26" spans="1:6" ht="15">
      <c r="A26" s="112" t="s">
        <v>163</v>
      </c>
      <c r="B26" s="113" t="s">
        <v>161</v>
      </c>
      <c r="C26" s="114" t="s">
        <v>164</v>
      </c>
      <c r="D26" s="115">
        <v>2</v>
      </c>
      <c r="E26" s="116">
        <v>32</v>
      </c>
      <c r="F26" s="116">
        <f>D26*E26</f>
        <v>64</v>
      </c>
    </row>
    <row r="27" spans="1:6" ht="25.5">
      <c r="A27" s="112" t="s">
        <v>171</v>
      </c>
      <c r="B27" s="113" t="s">
        <v>66</v>
      </c>
      <c r="C27" s="112" t="s">
        <v>172</v>
      </c>
      <c r="D27" s="113">
        <v>2</v>
      </c>
      <c r="E27" s="116">
        <v>720</v>
      </c>
      <c r="F27" s="116">
        <f>D27*E27</f>
        <v>1440</v>
      </c>
    </row>
    <row r="28" spans="1:6" ht="15">
      <c r="A28" s="112" t="s">
        <v>188</v>
      </c>
      <c r="B28" s="113" t="s">
        <v>161</v>
      </c>
      <c r="C28" s="114" t="s">
        <v>189</v>
      </c>
      <c r="D28" s="115">
        <v>2</v>
      </c>
      <c r="E28" s="116">
        <v>120</v>
      </c>
      <c r="F28" s="116">
        <f>D28*E28</f>
        <v>240</v>
      </c>
    </row>
    <row r="29" spans="1:6" ht="357">
      <c r="A29" s="112" t="s">
        <v>195</v>
      </c>
      <c r="B29" s="113" t="s">
        <v>22</v>
      </c>
      <c r="C29" s="114" t="s">
        <v>196</v>
      </c>
      <c r="D29" s="115">
        <v>2</v>
      </c>
      <c r="E29" s="116">
        <v>1120</v>
      </c>
      <c r="F29" s="116">
        <f>D29*E29</f>
        <v>2240</v>
      </c>
    </row>
    <row r="30" spans="1:6" ht="192" thickBot="1">
      <c r="A30" s="112" t="s">
        <v>197</v>
      </c>
      <c r="B30" s="113" t="s">
        <v>22</v>
      </c>
      <c r="C30" s="114" t="s">
        <v>198</v>
      </c>
      <c r="D30" s="115">
        <v>2</v>
      </c>
      <c r="E30" s="116">
        <v>350.4</v>
      </c>
      <c r="F30" s="116">
        <f>D30*E30</f>
        <v>700.8</v>
      </c>
    </row>
    <row r="31" spans="1:6" ht="15.75" thickBot="1">
      <c r="A31" s="32" t="s">
        <v>280</v>
      </c>
      <c r="B31" s="33"/>
      <c r="C31" s="34"/>
      <c r="D31" s="27"/>
      <c r="E31" s="28"/>
      <c r="F31" s="61">
        <f>SUM(F24:F30)</f>
        <v>5100.8</v>
      </c>
    </row>
    <row r="32" spans="1:6" ht="15.75" thickBot="1">
      <c r="A32" s="129" t="s">
        <v>214</v>
      </c>
      <c r="B32" s="130"/>
      <c r="C32" s="130"/>
      <c r="D32" s="130"/>
      <c r="E32" s="130"/>
      <c r="F32" s="131"/>
    </row>
    <row r="33" spans="1:6" ht="26.25" thickBot="1">
      <c r="A33" s="110" t="s">
        <v>1</v>
      </c>
      <c r="B33" s="3" t="s">
        <v>2</v>
      </c>
      <c r="C33" s="3" t="s">
        <v>3</v>
      </c>
      <c r="D33" s="3" t="s">
        <v>4</v>
      </c>
      <c r="E33" s="5" t="s">
        <v>5</v>
      </c>
      <c r="F33" s="6" t="s">
        <v>6</v>
      </c>
    </row>
    <row r="34" spans="1:6" ht="25.5">
      <c r="A34" s="56" t="s">
        <v>215</v>
      </c>
      <c r="B34" s="8" t="s">
        <v>216</v>
      </c>
      <c r="C34" s="9" t="s">
        <v>217</v>
      </c>
      <c r="D34" s="10">
        <v>2</v>
      </c>
      <c r="E34" s="11">
        <v>200</v>
      </c>
      <c r="F34" s="11">
        <f>D34*E34</f>
        <v>400</v>
      </c>
    </row>
    <row r="35" spans="1:6" ht="63.75">
      <c r="A35" s="112" t="s">
        <v>218</v>
      </c>
      <c r="B35" s="113" t="s">
        <v>216</v>
      </c>
      <c r="C35" s="114" t="s">
        <v>219</v>
      </c>
      <c r="D35" s="115">
        <v>2</v>
      </c>
      <c r="E35" s="116">
        <v>400</v>
      </c>
      <c r="F35" s="11">
        <f>D35*E35</f>
        <v>800</v>
      </c>
    </row>
    <row r="36" spans="1:6" ht="192" thickBot="1">
      <c r="A36" s="112" t="s">
        <v>283</v>
      </c>
      <c r="B36" s="117" t="s">
        <v>216</v>
      </c>
      <c r="C36" s="123" t="s">
        <v>320</v>
      </c>
      <c r="D36" s="113">
        <v>2</v>
      </c>
      <c r="E36" s="116">
        <v>2100</v>
      </c>
      <c r="F36" s="11">
        <f>D36*E36</f>
        <v>4200</v>
      </c>
    </row>
    <row r="37" spans="1:6" ht="15">
      <c r="A37" s="24" t="s">
        <v>280</v>
      </c>
      <c r="B37" s="25"/>
      <c r="C37" s="26"/>
      <c r="D37" s="27"/>
      <c r="E37" s="28"/>
      <c r="F37" s="61">
        <f>SUM(F34:F36)</f>
        <v>5400</v>
      </c>
    </row>
    <row r="38" spans="1:6" ht="15.75" thickBot="1">
      <c r="A38" s="76"/>
      <c r="B38" s="27"/>
      <c r="C38" s="77"/>
      <c r="D38" s="27"/>
      <c r="E38" s="28"/>
      <c r="F38" s="29"/>
    </row>
    <row r="39" spans="1:6" ht="15.75" thickBot="1">
      <c r="A39" s="137" t="s">
        <v>242</v>
      </c>
      <c r="B39" s="138"/>
      <c r="C39" s="138"/>
      <c r="D39" s="138"/>
      <c r="E39" s="138"/>
      <c r="F39" s="139"/>
    </row>
    <row r="40" spans="1:6" ht="26.25" thickBot="1">
      <c r="A40" s="110" t="s">
        <v>1</v>
      </c>
      <c r="B40" s="3" t="s">
        <v>2</v>
      </c>
      <c r="C40" s="3" t="s">
        <v>3</v>
      </c>
      <c r="D40" s="3" t="s">
        <v>4</v>
      </c>
      <c r="E40" s="5" t="s">
        <v>5</v>
      </c>
      <c r="F40" s="6" t="s">
        <v>6</v>
      </c>
    </row>
    <row r="41" spans="1:6" ht="25.5">
      <c r="A41" s="112" t="s">
        <v>245</v>
      </c>
      <c r="B41" s="113" t="s">
        <v>22</v>
      </c>
      <c r="C41" s="114" t="s">
        <v>246</v>
      </c>
      <c r="D41" s="115">
        <v>2</v>
      </c>
      <c r="E41" s="116">
        <v>150</v>
      </c>
      <c r="F41" s="116">
        <f>D41*E41</f>
        <v>300</v>
      </c>
    </row>
    <row r="42" spans="1:6" ht="38.25">
      <c r="A42" s="112" t="s">
        <v>247</v>
      </c>
      <c r="B42" s="113" t="s">
        <v>22</v>
      </c>
      <c r="C42" s="114" t="s">
        <v>248</v>
      </c>
      <c r="D42" s="115">
        <v>2</v>
      </c>
      <c r="E42" s="116">
        <v>150</v>
      </c>
      <c r="F42" s="116">
        <f>D42*E42</f>
        <v>300</v>
      </c>
    </row>
    <row r="43" spans="1:6" ht="39" thickBot="1">
      <c r="A43" s="112" t="s">
        <v>249</v>
      </c>
      <c r="B43" s="113" t="s">
        <v>22</v>
      </c>
      <c r="C43" s="114" t="s">
        <v>250</v>
      </c>
      <c r="D43" s="115">
        <v>2</v>
      </c>
      <c r="E43" s="116">
        <v>90</v>
      </c>
      <c r="F43" s="116">
        <f>D43*E43</f>
        <v>180</v>
      </c>
    </row>
    <row r="44" spans="1:6" ht="15.75" thickBot="1">
      <c r="A44" s="24" t="s">
        <v>280</v>
      </c>
      <c r="B44" s="25"/>
      <c r="C44" s="26"/>
      <c r="D44" s="25"/>
      <c r="E44" s="78"/>
      <c r="F44" s="79">
        <f>SUM(F41:F43)</f>
        <v>780</v>
      </c>
    </row>
    <row r="45" spans="1:6" ht="15.75" thickBot="1">
      <c r="A45" s="24"/>
      <c r="B45" s="25"/>
      <c r="C45" s="26"/>
      <c r="D45" s="25"/>
      <c r="E45" s="78"/>
      <c r="F45" s="61"/>
    </row>
    <row r="46" spans="1:6" ht="15.75" thickBot="1">
      <c r="A46" s="126"/>
      <c r="B46" s="127"/>
      <c r="C46" s="127"/>
      <c r="D46" s="127"/>
      <c r="E46" s="128"/>
      <c r="F46" s="98">
        <f>F5+F8+F12+F15+F18+F21+F31+F37+F44</f>
        <v>20280.8</v>
      </c>
    </row>
  </sheetData>
  <sheetProtection/>
  <mergeCells count="11">
    <mergeCell ref="A1:F1"/>
    <mergeCell ref="A2:F2"/>
    <mergeCell ref="A9:F9"/>
    <mergeCell ref="A13:F13"/>
    <mergeCell ref="A19:F19"/>
    <mergeCell ref="A39:F39"/>
    <mergeCell ref="A32:F32"/>
    <mergeCell ref="A46:E46"/>
    <mergeCell ref="A6:F6"/>
    <mergeCell ref="A16:F16"/>
    <mergeCell ref="A22:F22"/>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prince.mainer</dc:creator>
  <cp:keywords/>
  <dc:description/>
  <cp:lastModifiedBy>prince.mainer</cp:lastModifiedBy>
  <dcterms:created xsi:type="dcterms:W3CDTF">2017-05-18T12:26:24Z</dcterms:created>
  <dcterms:modified xsi:type="dcterms:W3CDTF">2017-08-11T20:48:52Z</dcterms:modified>
  <cp:category/>
  <cp:version/>
  <cp:contentType/>
  <cp:contentStatus/>
</cp:coreProperties>
</file>