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<sst xmlns="http://schemas.openxmlformats.org/spreadsheetml/2006/main" count="353" uniqueCount="144">
  <si>
    <t>Item</t>
  </si>
  <si>
    <t>Mês 1</t>
  </si>
  <si>
    <t>Mês 3</t>
  </si>
  <si>
    <t>2.1</t>
  </si>
  <si>
    <t>3.2</t>
  </si>
  <si>
    <t>Mês 4</t>
  </si>
  <si>
    <t>Mês 5</t>
  </si>
  <si>
    <t>Mês 6</t>
  </si>
  <si>
    <t>Mês 2</t>
  </si>
  <si>
    <t>Pagamento Durante a Execução dos Serviços</t>
  </si>
  <si>
    <t>1.1</t>
  </si>
  <si>
    <t>1.2</t>
  </si>
  <si>
    <t>3.1</t>
  </si>
  <si>
    <t>2.2</t>
  </si>
  <si>
    <t>4.1</t>
  </si>
  <si>
    <t>4.2</t>
  </si>
  <si>
    <t>3.3</t>
  </si>
  <si>
    <t>5.1</t>
  </si>
  <si>
    <t>5.2</t>
  </si>
  <si>
    <t>5.3</t>
  </si>
  <si>
    <t>5.4</t>
  </si>
  <si>
    <t>5.5</t>
  </si>
  <si>
    <t>5.6</t>
  </si>
  <si>
    <t>5.7</t>
  </si>
  <si>
    <t>5.8</t>
  </si>
  <si>
    <t>ASSEMBLEIA LEGISLATIVA DO RIO GRANDE DO SUL</t>
  </si>
  <si>
    <t>Mês 7</t>
  </si>
  <si>
    <t>Descrição Data Center Principal, Secundário e Sala de Telecom</t>
  </si>
  <si>
    <t>PROJETO</t>
  </si>
  <si>
    <t>2.3</t>
  </si>
  <si>
    <t>2.4</t>
  </si>
  <si>
    <t>2.5</t>
  </si>
  <si>
    <t>2.6</t>
  </si>
  <si>
    <t>Mobilização e aquisição de materiais</t>
  </si>
  <si>
    <t>Preparação do canteiro sde obras e do  ambiente do Data Center</t>
  </si>
  <si>
    <t>Pintura das salas .</t>
  </si>
  <si>
    <t>COMPLEMENTOS OBRA CIVIL</t>
  </si>
  <si>
    <t>Infraestruturas entradas redes E/L/AC</t>
  </si>
  <si>
    <t>Instalação piso elevado</t>
  </si>
  <si>
    <t>Instalação de forro modular</t>
  </si>
  <si>
    <t>Blindagens fire-stop</t>
  </si>
  <si>
    <t>Base para os grupo moto-geradores</t>
  </si>
  <si>
    <t>Compartimentação dos ambientes/isolamentos térmicos.</t>
  </si>
  <si>
    <t>Portas corta-fogo</t>
  </si>
  <si>
    <t>INFRAESTRUTURAS</t>
  </si>
  <si>
    <t>Infraestruturas  sob piso elevado para redes elétricas e comunicação</t>
  </si>
  <si>
    <t>Infraestruturas para redes lógicas e elétricas aparentes</t>
  </si>
  <si>
    <t>INSTALAÇÕES ELÉTRICAS</t>
  </si>
  <si>
    <t>Malha aterramento do piso elevado e componentes metálicos</t>
  </si>
  <si>
    <t>Rede elétrica comum e iluminação</t>
  </si>
  <si>
    <t>Circuitos Alimentadores quadros eletricos, nobreak, e máquinas ar condicionado</t>
  </si>
  <si>
    <t xml:space="preserve">Instalação dos quadros elétricos </t>
  </si>
  <si>
    <t>Rede elétrica estabilizada para os RACKS</t>
  </si>
  <si>
    <t>Rede elétrica estabilizada utilidades</t>
  </si>
  <si>
    <t>Instalação de luminárias</t>
  </si>
  <si>
    <t>3.4</t>
  </si>
  <si>
    <t>3.5</t>
  </si>
  <si>
    <t>3.6</t>
  </si>
  <si>
    <t>GRUPOS MOTO-GERADORES</t>
  </si>
  <si>
    <t>Chegada do Equipamento na obra</t>
  </si>
  <si>
    <t>Instalação Grupo Motogerador</t>
  </si>
  <si>
    <t>Instalação do quadro de transferência</t>
  </si>
  <si>
    <t>Start Up e testes</t>
  </si>
  <si>
    <t>SISTEMAS NO-BREAKS</t>
  </si>
  <si>
    <t>Chegada do equipamento em obra</t>
  </si>
  <si>
    <t>Instalação física do equipamentos com seu banco de baterias</t>
  </si>
  <si>
    <t>Start Up e teste</t>
  </si>
  <si>
    <t>6.1</t>
  </si>
  <si>
    <t>6.2</t>
  </si>
  <si>
    <t>6.3</t>
  </si>
  <si>
    <t xml:space="preserve">REDES COMUNICAÇÃO </t>
  </si>
  <si>
    <t>Rede CAT6A e óptica Datacenter</t>
  </si>
  <si>
    <t>Rede CAT6 Utilidades</t>
  </si>
  <si>
    <t>Instalação Testes e certificação</t>
  </si>
  <si>
    <t>7.1</t>
  </si>
  <si>
    <t>7.2</t>
  </si>
  <si>
    <t>7.3</t>
  </si>
  <si>
    <t>Racks de servidores / interconexão / Enclausuramnto</t>
  </si>
  <si>
    <t>SISTEMA DE CLIMATIZAÇÃO</t>
  </si>
  <si>
    <t>Instalação dos equipamentos</t>
  </si>
  <si>
    <t xml:space="preserve">Start Up </t>
  </si>
  <si>
    <t>8.1</t>
  </si>
  <si>
    <t>8.2</t>
  </si>
  <si>
    <t>8.3</t>
  </si>
  <si>
    <t>9.1</t>
  </si>
  <si>
    <t>9.2</t>
  </si>
  <si>
    <t>9.3</t>
  </si>
  <si>
    <t>SISTEMA GERENCIAMENTO INFRAESTRUTURA DE DATACENTER</t>
  </si>
  <si>
    <t>10.1</t>
  </si>
  <si>
    <t>10.2</t>
  </si>
  <si>
    <t>SISTEMA DE DETECÇÃO E COMBATE INCENDIO</t>
  </si>
  <si>
    <t>6.4</t>
  </si>
  <si>
    <t>8.4</t>
  </si>
  <si>
    <t>10.3</t>
  </si>
  <si>
    <t>11.1</t>
  </si>
  <si>
    <t>11.2</t>
  </si>
  <si>
    <t>12.1</t>
  </si>
  <si>
    <t>12.2</t>
  </si>
  <si>
    <t>12.3</t>
  </si>
  <si>
    <t>Instalação dos sistemas</t>
  </si>
  <si>
    <t>Start Up e testes finais</t>
  </si>
  <si>
    <t>Ativação dos sistemas e treinamentos</t>
  </si>
  <si>
    <t>ENTREGA DA OBRA</t>
  </si>
  <si>
    <t>Treinamentos operacionais e ajustes finais</t>
  </si>
  <si>
    <t>Entrega da Documentação As-Built</t>
  </si>
  <si>
    <t xml:space="preserve"> Anteprojeto</t>
  </si>
  <si>
    <t>Projeto Executivo</t>
  </si>
  <si>
    <t>OBRA CIVIL</t>
  </si>
  <si>
    <t>Controle de Acesso</t>
  </si>
  <si>
    <t>CFTV</t>
  </si>
  <si>
    <t>11.3</t>
  </si>
  <si>
    <t>10.4</t>
  </si>
  <si>
    <t>12.5</t>
  </si>
  <si>
    <t>Despesas Operacionais</t>
  </si>
  <si>
    <t>Limpeza e Remoção de Entulho</t>
  </si>
  <si>
    <t>Sistema de Gerenciamento da Infraestrutura</t>
  </si>
  <si>
    <t>Sensores para Monitoramento Ambiental</t>
  </si>
  <si>
    <t>Limpeza Final e Entrega da Obra</t>
  </si>
  <si>
    <t>8.5</t>
  </si>
  <si>
    <t>Cabeamento óptico Vertical</t>
  </si>
  <si>
    <t>Moving</t>
  </si>
  <si>
    <t>12.4</t>
  </si>
  <si>
    <t>% item</t>
  </si>
  <si>
    <t>% global</t>
  </si>
  <si>
    <t>% Total Global</t>
  </si>
  <si>
    <t>Total Mensal (sobre valor global)</t>
  </si>
  <si>
    <t>Total Acumulado (sobre valor global)</t>
  </si>
  <si>
    <t>Prumada de alimentação do quadro de transferência do grupo moto-gerador qté o QGBT_DC</t>
  </si>
  <si>
    <t>Infraestrutura dos geradores (calhas e dutos).</t>
  </si>
  <si>
    <t>1.3</t>
  </si>
  <si>
    <t>Aceite Definitivo</t>
  </si>
  <si>
    <t>2.7</t>
  </si>
  <si>
    <t>3.7</t>
  </si>
  <si>
    <t>4.3</t>
  </si>
  <si>
    <t>5.9</t>
  </si>
  <si>
    <t>6.5</t>
  </si>
  <si>
    <t>7.4</t>
  </si>
  <si>
    <t>8.6</t>
  </si>
  <si>
    <t>9.4</t>
  </si>
  <si>
    <t>10.5</t>
  </si>
  <si>
    <t>Aceite Provisório</t>
  </si>
  <si>
    <t>12.6</t>
  </si>
  <si>
    <t>12.7</t>
  </si>
  <si>
    <t>11.4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</si>
</sst>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.00"/>
    <numFmt numFmtId="179" formatCode="0.0%"/>
    <numFmt numFmtId="180" formatCode="0.000%"/>
    <numFmt numFmtId="181" formatCode="&quot;R$&quot;\ 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6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6"/>
      <color indexed="8"/>
      <name val="Arial"/>
      <family val="2"/>
    </font>
    <font>
      <b/>
      <sz val="6"/>
      <name val="Calibri"/>
      <family val="2"/>
    </font>
    <font>
      <b/>
      <sz val="14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b/>
      <sz val="6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9" fontId="49" fillId="0" borderId="0" xfId="5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9" fontId="52" fillId="33" borderId="10" xfId="51" applyFont="1" applyFill="1" applyBorder="1" applyAlignment="1">
      <alignment horizontal="left" vertical="center" wrapText="1"/>
    </xf>
    <xf numFmtId="9" fontId="53" fillId="33" borderId="10" xfId="5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10" fontId="54" fillId="33" borderId="10" xfId="51" applyNumberFormat="1" applyFont="1" applyFill="1" applyBorder="1" applyAlignment="1">
      <alignment horizontal="center" vertical="center"/>
    </xf>
    <xf numFmtId="10" fontId="52" fillId="33" borderId="10" xfId="51" applyNumberFormat="1" applyFont="1" applyFill="1" applyBorder="1" applyAlignment="1">
      <alignment horizontal="center" vertical="center"/>
    </xf>
    <xf numFmtId="10" fontId="52" fillId="33" borderId="10" xfId="51" applyNumberFormat="1" applyFont="1" applyFill="1" applyBorder="1" applyAlignment="1">
      <alignment horizontal="left" vertical="center" wrapText="1"/>
    </xf>
    <xf numFmtId="10" fontId="52" fillId="33" borderId="10" xfId="0" applyNumberFormat="1" applyFont="1" applyFill="1" applyBorder="1" applyAlignment="1">
      <alignment horizontal="left" vertical="center" wrapText="1"/>
    </xf>
    <xf numFmtId="9" fontId="53" fillId="33" borderId="11" xfId="51" applyFont="1" applyFill="1" applyBorder="1" applyAlignment="1">
      <alignment horizontal="left" vertical="center" wrapText="1"/>
    </xf>
    <xf numFmtId="10" fontId="52" fillId="33" borderId="11" xfId="51" applyNumberFormat="1" applyFont="1" applyFill="1" applyBorder="1" applyAlignment="1">
      <alignment horizontal="center" vertical="center"/>
    </xf>
    <xf numFmtId="9" fontId="55" fillId="34" borderId="12" xfId="51" applyFont="1" applyFill="1" applyBorder="1" applyAlignment="1">
      <alignment horizontal="left" vertical="center" wrapText="1"/>
    </xf>
    <xf numFmtId="10" fontId="56" fillId="34" borderId="12" xfId="51" applyNumberFormat="1" applyFont="1" applyFill="1" applyBorder="1" applyAlignment="1">
      <alignment horizontal="center" vertical="center"/>
    </xf>
    <xf numFmtId="9" fontId="56" fillId="34" borderId="12" xfId="51" applyFont="1" applyFill="1" applyBorder="1" applyAlignment="1">
      <alignment horizontal="center" vertical="center"/>
    </xf>
    <xf numFmtId="4" fontId="56" fillId="34" borderId="12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0" fontId="54" fillId="33" borderId="14" xfId="51" applyNumberFormat="1" applyFont="1" applyFill="1" applyBorder="1" applyAlignment="1">
      <alignment horizontal="center" vertical="center"/>
    </xf>
    <xf numFmtId="10" fontId="54" fillId="33" borderId="15" xfId="51" applyNumberFormat="1" applyFont="1" applyFill="1" applyBorder="1" applyAlignment="1">
      <alignment horizontal="center" vertical="center"/>
    </xf>
    <xf numFmtId="10" fontId="54" fillId="33" borderId="14" xfId="51" applyNumberFormat="1" applyFont="1" applyFill="1" applyBorder="1" applyAlignment="1">
      <alignment horizontal="center" vertical="center"/>
    </xf>
    <xf numFmtId="10" fontId="54" fillId="33" borderId="15" xfId="51" applyNumberFormat="1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4" fontId="54" fillId="33" borderId="14" xfId="51" applyNumberFormat="1" applyFont="1" applyFill="1" applyBorder="1" applyAlignment="1">
      <alignment horizontal="center" vertical="center"/>
    </xf>
    <xf numFmtId="4" fontId="54" fillId="33" borderId="15" xfId="51" applyNumberFormat="1" applyFont="1" applyFill="1" applyBorder="1" applyAlignment="1">
      <alignment horizontal="center" vertical="center"/>
    </xf>
    <xf numFmtId="10" fontId="54" fillId="33" borderId="0" xfId="51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="120" zoomScaleNormal="120" zoomScalePageLayoutView="0" workbookViewId="0" topLeftCell="A52">
      <selection activeCell="A77" sqref="A77:IV77"/>
    </sheetView>
  </sheetViews>
  <sheetFormatPr defaultColWidth="9.140625" defaultRowHeight="15"/>
  <cols>
    <col min="1" max="1" width="4.28125" style="28" customWidth="1"/>
    <col min="2" max="2" width="29.28125" style="4" customWidth="1"/>
    <col min="3" max="3" width="6.7109375" style="0" customWidth="1"/>
    <col min="4" max="4" width="6.57421875" style="0" customWidth="1"/>
    <col min="5" max="5" width="6.421875" style="0" customWidth="1"/>
    <col min="6" max="6" width="7.421875" style="0" customWidth="1"/>
    <col min="7" max="7" width="5.28125" style="0" customWidth="1"/>
    <col min="8" max="8" width="7.7109375" style="0" customWidth="1"/>
    <col min="9" max="9" width="6.28125" style="0" customWidth="1"/>
    <col min="10" max="10" width="6.57421875" style="1" customWidth="1"/>
    <col min="11" max="11" width="6.28125" style="0" customWidth="1"/>
    <col min="12" max="12" width="7.00390625" style="1" customWidth="1"/>
    <col min="13" max="13" width="6.28125" style="0" customWidth="1"/>
    <col min="14" max="14" width="7.00390625" style="1" customWidth="1"/>
    <col min="15" max="15" width="6.28125" style="0" customWidth="1"/>
    <col min="16" max="16" width="6.140625" style="1" bestFit="1" customWidth="1"/>
    <col min="17" max="17" width="6.421875" style="2" bestFit="1" customWidth="1"/>
    <col min="18" max="18" width="6.7109375" style="1" bestFit="1" customWidth="1"/>
    <col min="19" max="19" width="6.421875" style="2" bestFit="1" customWidth="1"/>
    <col min="20" max="20" width="9.28125" style="1" bestFit="1" customWidth="1"/>
  </cols>
  <sheetData>
    <row r="1" spans="1:19" s="8" customFormat="1" ht="19.5" thickBot="1">
      <c r="A1" s="36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s="31" customFormat="1" ht="79.5" customHeight="1" thickBot="1">
      <c r="A2" s="29" t="s">
        <v>0</v>
      </c>
      <c r="B2" s="29" t="s">
        <v>27</v>
      </c>
      <c r="C2" s="30" t="s">
        <v>124</v>
      </c>
      <c r="D2" s="39" t="s">
        <v>9</v>
      </c>
      <c r="E2" s="40"/>
      <c r="F2" s="39" t="s">
        <v>1</v>
      </c>
      <c r="G2" s="40"/>
      <c r="H2" s="39" t="s">
        <v>8</v>
      </c>
      <c r="I2" s="40"/>
      <c r="J2" s="39" t="s">
        <v>2</v>
      </c>
      <c r="K2" s="40"/>
      <c r="L2" s="39" t="s">
        <v>5</v>
      </c>
      <c r="M2" s="41"/>
      <c r="N2" s="42" t="s">
        <v>6</v>
      </c>
      <c r="O2" s="40"/>
      <c r="P2" s="39" t="s">
        <v>7</v>
      </c>
      <c r="Q2" s="40"/>
      <c r="R2" s="39" t="s">
        <v>26</v>
      </c>
      <c r="S2" s="40"/>
    </row>
    <row r="3" spans="1:19" s="5" customFormat="1" ht="13.5" thickBot="1">
      <c r="A3" s="24">
        <v>1</v>
      </c>
      <c r="B3" s="20" t="s">
        <v>28</v>
      </c>
      <c r="C3" s="21">
        <v>0.03</v>
      </c>
      <c r="D3" s="22" t="s">
        <v>122</v>
      </c>
      <c r="E3" s="23" t="s">
        <v>123</v>
      </c>
      <c r="F3" s="22" t="s">
        <v>122</v>
      </c>
      <c r="G3" s="23" t="s">
        <v>123</v>
      </c>
      <c r="H3" s="22" t="s">
        <v>122</v>
      </c>
      <c r="I3" s="23" t="s">
        <v>123</v>
      </c>
      <c r="J3" s="22" t="s">
        <v>122</v>
      </c>
      <c r="K3" s="23" t="s">
        <v>123</v>
      </c>
      <c r="L3" s="22" t="s">
        <v>122</v>
      </c>
      <c r="M3" s="23" t="s">
        <v>123</v>
      </c>
      <c r="N3" s="22" t="s">
        <v>122</v>
      </c>
      <c r="O3" s="23" t="s">
        <v>123</v>
      </c>
      <c r="P3" s="22" t="s">
        <v>122</v>
      </c>
      <c r="Q3" s="23" t="s">
        <v>123</v>
      </c>
      <c r="R3" s="22" t="s">
        <v>122</v>
      </c>
      <c r="S3" s="23" t="s">
        <v>123</v>
      </c>
    </row>
    <row r="4" spans="1:19" s="5" customFormat="1" ht="12.75">
      <c r="A4" s="25" t="s">
        <v>10</v>
      </c>
      <c r="B4" s="18" t="s">
        <v>105</v>
      </c>
      <c r="C4" s="19"/>
      <c r="D4" s="14">
        <f>F4+H4+J4+L4+N4+P4+R4</f>
        <v>0.36</v>
      </c>
      <c r="E4" s="14">
        <f>$C$3*D4</f>
        <v>0.010799999999999999</v>
      </c>
      <c r="F4" s="14">
        <v>0.36</v>
      </c>
      <c r="G4" s="14">
        <f>$C$3*F4</f>
        <v>0.010799999999999999</v>
      </c>
      <c r="H4" s="14">
        <v>0</v>
      </c>
      <c r="I4" s="14">
        <f>$C$3*H4</f>
        <v>0</v>
      </c>
      <c r="J4" s="14">
        <v>0</v>
      </c>
      <c r="K4" s="14">
        <f>$C$3*J4</f>
        <v>0</v>
      </c>
      <c r="L4" s="14">
        <v>0</v>
      </c>
      <c r="M4" s="14">
        <f>$C$3*L4</f>
        <v>0</v>
      </c>
      <c r="N4" s="14">
        <v>0</v>
      </c>
      <c r="O4" s="14">
        <f>$C$3*N4</f>
        <v>0</v>
      </c>
      <c r="P4" s="14">
        <v>0</v>
      </c>
      <c r="Q4" s="14">
        <f>$C$3*P4</f>
        <v>0</v>
      </c>
      <c r="R4" s="14">
        <v>0</v>
      </c>
      <c r="S4" s="14">
        <f>$C$3*R4</f>
        <v>0</v>
      </c>
    </row>
    <row r="5" spans="1:19" s="5" customFormat="1" ht="12.75">
      <c r="A5" s="26" t="s">
        <v>11</v>
      </c>
      <c r="B5" s="10" t="s">
        <v>106</v>
      </c>
      <c r="C5" s="15"/>
      <c r="D5" s="14">
        <f>F5+H5+J5+L5+N5+P5+R5</f>
        <v>0.54</v>
      </c>
      <c r="E5" s="14">
        <f>$C$3*D5</f>
        <v>0.0162</v>
      </c>
      <c r="F5" s="14">
        <v>0</v>
      </c>
      <c r="G5" s="14">
        <f>$C$3*F5</f>
        <v>0</v>
      </c>
      <c r="H5" s="14">
        <v>0.54</v>
      </c>
      <c r="I5" s="14">
        <f>$C$3*H5</f>
        <v>0.0162</v>
      </c>
      <c r="J5" s="14">
        <v>0</v>
      </c>
      <c r="K5" s="14">
        <f>$C$3*J5</f>
        <v>0</v>
      </c>
      <c r="L5" s="14">
        <v>0</v>
      </c>
      <c r="M5" s="14">
        <f>$C$3*L5</f>
        <v>0</v>
      </c>
      <c r="N5" s="14">
        <v>0</v>
      </c>
      <c r="O5" s="14">
        <f>$C$3*N5</f>
        <v>0</v>
      </c>
      <c r="P5" s="14">
        <v>0</v>
      </c>
      <c r="Q5" s="14">
        <f>$C$3*P5</f>
        <v>0</v>
      </c>
      <c r="R5" s="14">
        <v>0</v>
      </c>
      <c r="S5" s="14">
        <f>$C$3*R5</f>
        <v>0</v>
      </c>
    </row>
    <row r="6" spans="1:19" s="5" customFormat="1" ht="13.5" thickBot="1">
      <c r="A6" s="26" t="s">
        <v>129</v>
      </c>
      <c r="B6" s="10" t="s">
        <v>130</v>
      </c>
      <c r="C6" s="15"/>
      <c r="D6" s="14">
        <f>F6+H6+J6+L6+N6+P6+R6</f>
        <v>0.1</v>
      </c>
      <c r="E6" s="14">
        <f>$C$3*D6</f>
        <v>0.003</v>
      </c>
      <c r="F6" s="14">
        <v>0</v>
      </c>
      <c r="G6" s="14">
        <f>$C$3*F6</f>
        <v>0</v>
      </c>
      <c r="H6" s="14">
        <v>0</v>
      </c>
      <c r="I6" s="14">
        <f>$C$3*H6</f>
        <v>0</v>
      </c>
      <c r="J6" s="14">
        <v>0</v>
      </c>
      <c r="K6" s="14">
        <f>$C$3*J6</f>
        <v>0</v>
      </c>
      <c r="L6" s="14">
        <v>0</v>
      </c>
      <c r="M6" s="14">
        <f>$C$3*L6</f>
        <v>0</v>
      </c>
      <c r="N6" s="14">
        <v>0</v>
      </c>
      <c r="O6" s="14">
        <f>$C$3*N6</f>
        <v>0</v>
      </c>
      <c r="P6" s="14">
        <v>0</v>
      </c>
      <c r="Q6" s="14">
        <f>$C$3*P6</f>
        <v>0</v>
      </c>
      <c r="R6" s="45">
        <v>0.1</v>
      </c>
      <c r="S6" s="14">
        <f>$C$3*R6</f>
        <v>0.003</v>
      </c>
    </row>
    <row r="7" spans="1:19" s="3" customFormat="1" ht="13.5" thickBot="1">
      <c r="A7" s="24">
        <v>2</v>
      </c>
      <c r="B7" s="20" t="s">
        <v>107</v>
      </c>
      <c r="C7" s="21">
        <v>0.03</v>
      </c>
      <c r="D7" s="22" t="s">
        <v>122</v>
      </c>
      <c r="E7" s="23" t="s">
        <v>123</v>
      </c>
      <c r="F7" s="22" t="s">
        <v>122</v>
      </c>
      <c r="G7" s="23" t="s">
        <v>123</v>
      </c>
      <c r="H7" s="22" t="s">
        <v>122</v>
      </c>
      <c r="I7" s="23" t="s">
        <v>123</v>
      </c>
      <c r="J7" s="22" t="s">
        <v>122</v>
      </c>
      <c r="K7" s="23" t="s">
        <v>123</v>
      </c>
      <c r="L7" s="22" t="s">
        <v>122</v>
      </c>
      <c r="M7" s="23" t="s">
        <v>123</v>
      </c>
      <c r="N7" s="22" t="s">
        <v>122</v>
      </c>
      <c r="O7" s="23" t="s">
        <v>123</v>
      </c>
      <c r="P7" s="22" t="s">
        <v>122</v>
      </c>
      <c r="Q7" s="23" t="s">
        <v>123</v>
      </c>
      <c r="R7" s="22" t="s">
        <v>122</v>
      </c>
      <c r="S7" s="23" t="s">
        <v>123</v>
      </c>
    </row>
    <row r="8" spans="1:19" s="6" customFormat="1" ht="12.75">
      <c r="A8" s="26" t="s">
        <v>3</v>
      </c>
      <c r="B8" s="10" t="s">
        <v>33</v>
      </c>
      <c r="C8" s="16"/>
      <c r="D8" s="14">
        <f aca="true" t="shared" si="0" ref="D8:D13">F8+H8+J8+L8+N8+P8+R8</f>
        <v>0.108</v>
      </c>
      <c r="E8" s="14">
        <f>$C$7*D8</f>
        <v>0.00324</v>
      </c>
      <c r="F8" s="14">
        <v>0</v>
      </c>
      <c r="G8" s="14">
        <f>$C$7*F8</f>
        <v>0</v>
      </c>
      <c r="H8" s="14">
        <v>0</v>
      </c>
      <c r="I8" s="14">
        <f aca="true" t="shared" si="1" ref="I8:I14">$C$7*H8</f>
        <v>0</v>
      </c>
      <c r="J8" s="14">
        <v>0.108</v>
      </c>
      <c r="K8" s="14">
        <f aca="true" t="shared" si="2" ref="K8:K14">$C$7*J8</f>
        <v>0.00324</v>
      </c>
      <c r="L8" s="14">
        <v>0</v>
      </c>
      <c r="M8" s="14">
        <f aca="true" t="shared" si="3" ref="M8:M14">$C$7*L8</f>
        <v>0</v>
      </c>
      <c r="N8" s="14">
        <v>0</v>
      </c>
      <c r="O8" s="14">
        <f aca="true" t="shared" si="4" ref="O8:O14">$C$7*N8</f>
        <v>0</v>
      </c>
      <c r="P8" s="14">
        <v>0</v>
      </c>
      <c r="Q8" s="14">
        <f aca="true" t="shared" si="5" ref="Q8:Q14">$C$7*P8</f>
        <v>0</v>
      </c>
      <c r="R8" s="14">
        <v>0</v>
      </c>
      <c r="S8" s="14">
        <f aca="true" t="shared" si="6" ref="S8:S14">$C$7*R8</f>
        <v>0</v>
      </c>
    </row>
    <row r="9" spans="1:19" s="6" customFormat="1" ht="16.5">
      <c r="A9" s="26" t="s">
        <v>13</v>
      </c>
      <c r="B9" s="10" t="s">
        <v>34</v>
      </c>
      <c r="C9" s="16"/>
      <c r="D9" s="14">
        <f t="shared" si="0"/>
        <v>0.09</v>
      </c>
      <c r="E9" s="14">
        <f aca="true" t="shared" si="7" ref="E9:G13">$C$7*D9</f>
        <v>0.0026999999999999997</v>
      </c>
      <c r="F9" s="14">
        <v>0</v>
      </c>
      <c r="G9" s="14">
        <f t="shared" si="7"/>
        <v>0</v>
      </c>
      <c r="H9" s="14">
        <v>0</v>
      </c>
      <c r="I9" s="14">
        <f t="shared" si="1"/>
        <v>0</v>
      </c>
      <c r="J9" s="14">
        <v>0.09</v>
      </c>
      <c r="K9" s="14">
        <f t="shared" si="2"/>
        <v>0.0026999999999999997</v>
      </c>
      <c r="L9" s="14">
        <v>0</v>
      </c>
      <c r="M9" s="14">
        <f t="shared" si="3"/>
        <v>0</v>
      </c>
      <c r="N9" s="14">
        <v>0</v>
      </c>
      <c r="O9" s="14">
        <f t="shared" si="4"/>
        <v>0</v>
      </c>
      <c r="P9" s="14">
        <v>0</v>
      </c>
      <c r="Q9" s="14">
        <f t="shared" si="5"/>
        <v>0</v>
      </c>
      <c r="R9" s="14">
        <v>0</v>
      </c>
      <c r="S9" s="14">
        <f t="shared" si="6"/>
        <v>0</v>
      </c>
    </row>
    <row r="10" spans="1:19" s="3" customFormat="1" ht="12.75">
      <c r="A10" s="26" t="s">
        <v>29</v>
      </c>
      <c r="B10" s="10" t="s">
        <v>41</v>
      </c>
      <c r="C10" s="16"/>
      <c r="D10" s="14">
        <f t="shared" si="0"/>
        <v>0.1125</v>
      </c>
      <c r="E10" s="14">
        <f t="shared" si="7"/>
        <v>0.003375</v>
      </c>
      <c r="F10" s="14">
        <v>0</v>
      </c>
      <c r="G10" s="14">
        <f t="shared" si="7"/>
        <v>0</v>
      </c>
      <c r="H10" s="14">
        <v>0</v>
      </c>
      <c r="I10" s="14">
        <f t="shared" si="1"/>
        <v>0</v>
      </c>
      <c r="J10" s="14">
        <v>0.1125</v>
      </c>
      <c r="K10" s="14">
        <f t="shared" si="2"/>
        <v>0.003375</v>
      </c>
      <c r="L10" s="14">
        <v>0</v>
      </c>
      <c r="M10" s="14">
        <f t="shared" si="3"/>
        <v>0</v>
      </c>
      <c r="N10" s="14">
        <v>0</v>
      </c>
      <c r="O10" s="14">
        <f t="shared" si="4"/>
        <v>0</v>
      </c>
      <c r="P10" s="14">
        <v>0</v>
      </c>
      <c r="Q10" s="14">
        <f t="shared" si="5"/>
        <v>0</v>
      </c>
      <c r="R10" s="14">
        <v>0</v>
      </c>
      <c r="S10" s="14">
        <f t="shared" si="6"/>
        <v>0</v>
      </c>
    </row>
    <row r="11" spans="1:19" s="6" customFormat="1" ht="12.75">
      <c r="A11" s="26" t="s">
        <v>30</v>
      </c>
      <c r="B11" s="10" t="s">
        <v>128</v>
      </c>
      <c r="C11" s="16"/>
      <c r="D11" s="14">
        <f t="shared" si="0"/>
        <v>0.1125</v>
      </c>
      <c r="E11" s="14">
        <f t="shared" si="7"/>
        <v>0.003375</v>
      </c>
      <c r="F11" s="14">
        <v>0</v>
      </c>
      <c r="G11" s="14">
        <f t="shared" si="7"/>
        <v>0</v>
      </c>
      <c r="H11" s="14">
        <v>0</v>
      </c>
      <c r="I11" s="14">
        <f t="shared" si="1"/>
        <v>0</v>
      </c>
      <c r="J11" s="14">
        <v>0</v>
      </c>
      <c r="K11" s="14">
        <f t="shared" si="2"/>
        <v>0</v>
      </c>
      <c r="L11" s="14">
        <v>0.1125</v>
      </c>
      <c r="M11" s="14">
        <f t="shared" si="3"/>
        <v>0.003375</v>
      </c>
      <c r="N11" s="14">
        <v>0</v>
      </c>
      <c r="O11" s="14">
        <f t="shared" si="4"/>
        <v>0</v>
      </c>
      <c r="P11" s="14">
        <v>0</v>
      </c>
      <c r="Q11" s="14">
        <f t="shared" si="5"/>
        <v>0</v>
      </c>
      <c r="R11" s="14">
        <v>0</v>
      </c>
      <c r="S11" s="14">
        <f t="shared" si="6"/>
        <v>0</v>
      </c>
    </row>
    <row r="12" spans="1:19" s="6" customFormat="1" ht="16.5">
      <c r="A12" s="26" t="s">
        <v>31</v>
      </c>
      <c r="B12" s="10" t="s">
        <v>42</v>
      </c>
      <c r="C12" s="16"/>
      <c r="D12" s="14">
        <f t="shared" si="0"/>
        <v>0.45</v>
      </c>
      <c r="E12" s="14">
        <f t="shared" si="7"/>
        <v>0.0135</v>
      </c>
      <c r="F12" s="14">
        <v>0</v>
      </c>
      <c r="G12" s="14">
        <f t="shared" si="7"/>
        <v>0</v>
      </c>
      <c r="H12" s="14">
        <v>0</v>
      </c>
      <c r="I12" s="14">
        <f t="shared" si="1"/>
        <v>0</v>
      </c>
      <c r="J12" s="14">
        <v>0.225</v>
      </c>
      <c r="K12" s="14">
        <f t="shared" si="2"/>
        <v>0.00675</v>
      </c>
      <c r="L12" s="14">
        <v>0.225</v>
      </c>
      <c r="M12" s="14">
        <f t="shared" si="3"/>
        <v>0.00675</v>
      </c>
      <c r="N12" s="14">
        <v>0</v>
      </c>
      <c r="O12" s="14">
        <f t="shared" si="4"/>
        <v>0</v>
      </c>
      <c r="P12" s="14">
        <v>0</v>
      </c>
      <c r="Q12" s="14">
        <f t="shared" si="5"/>
        <v>0</v>
      </c>
      <c r="R12" s="14">
        <v>0</v>
      </c>
      <c r="S12" s="14">
        <f t="shared" si="6"/>
        <v>0</v>
      </c>
    </row>
    <row r="13" spans="1:19" s="6" customFormat="1" ht="12.75">
      <c r="A13" s="26" t="s">
        <v>32</v>
      </c>
      <c r="B13" s="10" t="s">
        <v>35</v>
      </c>
      <c r="C13" s="16"/>
      <c r="D13" s="14">
        <f t="shared" si="0"/>
        <v>0.026999999999999996</v>
      </c>
      <c r="E13" s="14">
        <f t="shared" si="7"/>
        <v>0.0008099999999999998</v>
      </c>
      <c r="F13" s="14">
        <v>0</v>
      </c>
      <c r="G13" s="14">
        <f t="shared" si="7"/>
        <v>0</v>
      </c>
      <c r="H13" s="14">
        <v>0</v>
      </c>
      <c r="I13" s="14">
        <f t="shared" si="1"/>
        <v>0</v>
      </c>
      <c r="J13" s="14">
        <v>0</v>
      </c>
      <c r="K13" s="14">
        <f t="shared" si="2"/>
        <v>0</v>
      </c>
      <c r="L13" s="14">
        <v>0.018</v>
      </c>
      <c r="M13" s="14">
        <f t="shared" si="3"/>
        <v>0.0005399999999999999</v>
      </c>
      <c r="N13" s="14">
        <v>0</v>
      </c>
      <c r="O13" s="14">
        <f t="shared" si="4"/>
        <v>0</v>
      </c>
      <c r="P13" s="14">
        <v>0</v>
      </c>
      <c r="Q13" s="14">
        <f t="shared" si="5"/>
        <v>0</v>
      </c>
      <c r="R13" s="14">
        <v>0.009</v>
      </c>
      <c r="S13" s="14">
        <f t="shared" si="6"/>
        <v>0.00026999999999999995</v>
      </c>
    </row>
    <row r="14" spans="1:19" s="6" customFormat="1" ht="13.5" thickBot="1">
      <c r="A14" s="26" t="s">
        <v>131</v>
      </c>
      <c r="B14" s="10" t="s">
        <v>130</v>
      </c>
      <c r="C14" s="16"/>
      <c r="D14" s="14">
        <f>F14+H14+J14+L14+N14+P14+R14</f>
        <v>0.1</v>
      </c>
      <c r="E14" s="14">
        <f>$C$7*D14</f>
        <v>0.003</v>
      </c>
      <c r="F14" s="14">
        <v>0</v>
      </c>
      <c r="G14" s="14">
        <f>$C$7*F14</f>
        <v>0</v>
      </c>
      <c r="H14" s="14">
        <v>0</v>
      </c>
      <c r="I14" s="14">
        <f t="shared" si="1"/>
        <v>0</v>
      </c>
      <c r="J14" s="14">
        <v>0</v>
      </c>
      <c r="K14" s="14">
        <f t="shared" si="2"/>
        <v>0</v>
      </c>
      <c r="L14" s="14">
        <v>0</v>
      </c>
      <c r="M14" s="14">
        <f t="shared" si="3"/>
        <v>0</v>
      </c>
      <c r="N14" s="14">
        <v>0</v>
      </c>
      <c r="O14" s="14">
        <f t="shared" si="4"/>
        <v>0</v>
      </c>
      <c r="P14" s="14">
        <v>0</v>
      </c>
      <c r="Q14" s="14">
        <f t="shared" si="5"/>
        <v>0</v>
      </c>
      <c r="R14" s="14">
        <v>0.1</v>
      </c>
      <c r="S14" s="14">
        <f t="shared" si="6"/>
        <v>0.003</v>
      </c>
    </row>
    <row r="15" spans="1:19" s="3" customFormat="1" ht="13.5" thickBot="1">
      <c r="A15" s="24">
        <v>3</v>
      </c>
      <c r="B15" s="20" t="s">
        <v>36</v>
      </c>
      <c r="C15" s="21">
        <v>0.03</v>
      </c>
      <c r="D15" s="22" t="s">
        <v>122</v>
      </c>
      <c r="E15" s="23" t="s">
        <v>123</v>
      </c>
      <c r="F15" s="22" t="s">
        <v>122</v>
      </c>
      <c r="G15" s="23" t="s">
        <v>123</v>
      </c>
      <c r="H15" s="22" t="s">
        <v>122</v>
      </c>
      <c r="I15" s="23" t="s">
        <v>123</v>
      </c>
      <c r="J15" s="22" t="s">
        <v>122</v>
      </c>
      <c r="K15" s="23" t="s">
        <v>123</v>
      </c>
      <c r="L15" s="22" t="s">
        <v>122</v>
      </c>
      <c r="M15" s="23" t="s">
        <v>123</v>
      </c>
      <c r="N15" s="22" t="s">
        <v>122</v>
      </c>
      <c r="O15" s="23" t="s">
        <v>123</v>
      </c>
      <c r="P15" s="22" t="s">
        <v>122</v>
      </c>
      <c r="Q15" s="23" t="s">
        <v>123</v>
      </c>
      <c r="R15" s="22" t="s">
        <v>122</v>
      </c>
      <c r="S15" s="23" t="s">
        <v>123</v>
      </c>
    </row>
    <row r="16" spans="1:19" s="6" customFormat="1" ht="12.75">
      <c r="A16" s="12" t="s">
        <v>12</v>
      </c>
      <c r="B16" s="9" t="s">
        <v>37</v>
      </c>
      <c r="C16" s="16"/>
      <c r="D16" s="14">
        <f aca="true" t="shared" si="8" ref="D16:D22">F16+H16+J16+L16+N16+P16+R16</f>
        <v>0.072</v>
      </c>
      <c r="E16" s="14">
        <f>$C$15*D16</f>
        <v>0.0021599999999999996</v>
      </c>
      <c r="F16" s="14">
        <v>0</v>
      </c>
      <c r="G16" s="14">
        <f>$C$15*F16</f>
        <v>0</v>
      </c>
      <c r="H16" s="14">
        <v>0</v>
      </c>
      <c r="I16" s="14">
        <f aca="true" t="shared" si="9" ref="I16:I21">$C$15*H16</f>
        <v>0</v>
      </c>
      <c r="J16" s="14">
        <v>0.072</v>
      </c>
      <c r="K16" s="14">
        <f aca="true" t="shared" si="10" ref="K16:K21">$C$15*J16</f>
        <v>0.0021599999999999996</v>
      </c>
      <c r="L16" s="14">
        <v>0</v>
      </c>
      <c r="M16" s="14">
        <f aca="true" t="shared" si="11" ref="M16:M21">$C$15*L16</f>
        <v>0</v>
      </c>
      <c r="N16" s="14">
        <v>0</v>
      </c>
      <c r="O16" s="14">
        <f aca="true" t="shared" si="12" ref="O16:O21">$C$15*N16</f>
        <v>0</v>
      </c>
      <c r="P16" s="14">
        <v>0</v>
      </c>
      <c r="Q16" s="14">
        <f aca="true" t="shared" si="13" ref="Q16:Q21">$C$15*P16</f>
        <v>0</v>
      </c>
      <c r="R16" s="14">
        <v>0</v>
      </c>
      <c r="S16" s="14">
        <f aca="true" t="shared" si="14" ref="S16:S21">$C$15*R16</f>
        <v>0</v>
      </c>
    </row>
    <row r="17" spans="1:19" s="6" customFormat="1" ht="12.75">
      <c r="A17" s="27" t="s">
        <v>4</v>
      </c>
      <c r="B17" s="9" t="s">
        <v>43</v>
      </c>
      <c r="C17" s="16"/>
      <c r="D17" s="14">
        <f t="shared" si="8"/>
        <v>0.081</v>
      </c>
      <c r="E17" s="14">
        <f aca="true" t="shared" si="15" ref="E17:G21">$C$15*D17</f>
        <v>0.00243</v>
      </c>
      <c r="F17" s="14">
        <v>0</v>
      </c>
      <c r="G17" s="14">
        <f t="shared" si="15"/>
        <v>0</v>
      </c>
      <c r="H17" s="14">
        <v>0</v>
      </c>
      <c r="I17" s="14">
        <f t="shared" si="9"/>
        <v>0</v>
      </c>
      <c r="J17" s="14">
        <v>0</v>
      </c>
      <c r="K17" s="14">
        <f t="shared" si="10"/>
        <v>0</v>
      </c>
      <c r="L17" s="14">
        <v>0.081</v>
      </c>
      <c r="M17" s="14">
        <f t="shared" si="11"/>
        <v>0.00243</v>
      </c>
      <c r="N17" s="14">
        <v>0</v>
      </c>
      <c r="O17" s="14">
        <f t="shared" si="12"/>
        <v>0</v>
      </c>
      <c r="P17" s="14">
        <v>0</v>
      </c>
      <c r="Q17" s="14">
        <f t="shared" si="13"/>
        <v>0</v>
      </c>
      <c r="R17" s="14">
        <v>0</v>
      </c>
      <c r="S17" s="14">
        <f t="shared" si="14"/>
        <v>0</v>
      </c>
    </row>
    <row r="18" spans="1:19" s="6" customFormat="1" ht="12.75">
      <c r="A18" s="12" t="s">
        <v>16</v>
      </c>
      <c r="B18" s="9" t="s">
        <v>38</v>
      </c>
      <c r="C18" s="16"/>
      <c r="D18" s="14">
        <f t="shared" si="8"/>
        <v>0.387</v>
      </c>
      <c r="E18" s="14">
        <f t="shared" si="15"/>
        <v>0.01161</v>
      </c>
      <c r="F18" s="14">
        <v>0</v>
      </c>
      <c r="G18" s="14">
        <f t="shared" si="15"/>
        <v>0</v>
      </c>
      <c r="H18" s="14">
        <v>0</v>
      </c>
      <c r="I18" s="14">
        <f t="shared" si="9"/>
        <v>0</v>
      </c>
      <c r="J18" s="14">
        <v>0</v>
      </c>
      <c r="K18" s="14">
        <f t="shared" si="10"/>
        <v>0</v>
      </c>
      <c r="L18" s="14">
        <v>0.387</v>
      </c>
      <c r="M18" s="14">
        <f t="shared" si="11"/>
        <v>0.01161</v>
      </c>
      <c r="N18" s="14">
        <v>0</v>
      </c>
      <c r="O18" s="14">
        <f t="shared" si="12"/>
        <v>0</v>
      </c>
      <c r="P18" s="14">
        <v>0</v>
      </c>
      <c r="Q18" s="14">
        <f t="shared" si="13"/>
        <v>0</v>
      </c>
      <c r="R18" s="14">
        <v>0</v>
      </c>
      <c r="S18" s="14">
        <f t="shared" si="14"/>
        <v>0</v>
      </c>
    </row>
    <row r="19" spans="1:19" s="6" customFormat="1" ht="12.75">
      <c r="A19" s="27" t="s">
        <v>55</v>
      </c>
      <c r="B19" s="9" t="s">
        <v>39</v>
      </c>
      <c r="C19" s="16"/>
      <c r="D19" s="14">
        <f t="shared" si="8"/>
        <v>0.11699999999999999</v>
      </c>
      <c r="E19" s="14">
        <f t="shared" si="15"/>
        <v>0.0035099999999999997</v>
      </c>
      <c r="F19" s="14">
        <v>0</v>
      </c>
      <c r="G19" s="14">
        <f t="shared" si="15"/>
        <v>0</v>
      </c>
      <c r="H19" s="14">
        <v>0</v>
      </c>
      <c r="I19" s="14">
        <f t="shared" si="9"/>
        <v>0</v>
      </c>
      <c r="J19" s="14">
        <v>0</v>
      </c>
      <c r="K19" s="14">
        <f t="shared" si="10"/>
        <v>0</v>
      </c>
      <c r="L19" s="14">
        <v>0.063</v>
      </c>
      <c r="M19" s="14">
        <f t="shared" si="11"/>
        <v>0.00189</v>
      </c>
      <c r="N19" s="14">
        <v>0.054</v>
      </c>
      <c r="O19" s="14">
        <f t="shared" si="12"/>
        <v>0.00162</v>
      </c>
      <c r="P19" s="14">
        <v>0</v>
      </c>
      <c r="Q19" s="14">
        <f t="shared" si="13"/>
        <v>0</v>
      </c>
      <c r="R19" s="14">
        <v>0</v>
      </c>
      <c r="S19" s="14">
        <f t="shared" si="14"/>
        <v>0</v>
      </c>
    </row>
    <row r="20" spans="1:19" s="6" customFormat="1" ht="12.75">
      <c r="A20" s="12" t="s">
        <v>56</v>
      </c>
      <c r="B20" s="9" t="s">
        <v>40</v>
      </c>
      <c r="C20" s="16"/>
      <c r="D20" s="14">
        <f t="shared" si="8"/>
        <v>0.171</v>
      </c>
      <c r="E20" s="14">
        <f t="shared" si="15"/>
        <v>0.00513</v>
      </c>
      <c r="F20" s="14">
        <v>0</v>
      </c>
      <c r="G20" s="14">
        <f t="shared" si="15"/>
        <v>0</v>
      </c>
      <c r="H20" s="14">
        <v>0</v>
      </c>
      <c r="I20" s="14">
        <f t="shared" si="9"/>
        <v>0</v>
      </c>
      <c r="J20" s="14">
        <v>0</v>
      </c>
      <c r="K20" s="14">
        <f t="shared" si="10"/>
        <v>0</v>
      </c>
      <c r="L20" s="14">
        <v>0</v>
      </c>
      <c r="M20" s="14">
        <f t="shared" si="11"/>
        <v>0</v>
      </c>
      <c r="N20" s="14">
        <v>0</v>
      </c>
      <c r="O20" s="14">
        <f t="shared" si="12"/>
        <v>0</v>
      </c>
      <c r="P20" s="14">
        <v>0</v>
      </c>
      <c r="Q20" s="14">
        <f t="shared" si="13"/>
        <v>0</v>
      </c>
      <c r="R20" s="14">
        <v>0.171</v>
      </c>
      <c r="S20" s="14">
        <f t="shared" si="14"/>
        <v>0.00513</v>
      </c>
    </row>
    <row r="21" spans="1:19" s="6" customFormat="1" ht="12.75">
      <c r="A21" s="27" t="s">
        <v>57</v>
      </c>
      <c r="B21" s="9" t="s">
        <v>114</v>
      </c>
      <c r="C21" s="16"/>
      <c r="D21" s="14">
        <f t="shared" si="8"/>
        <v>0.07199999999999998</v>
      </c>
      <c r="E21" s="14">
        <f t="shared" si="15"/>
        <v>0.002159999999999999</v>
      </c>
      <c r="F21" s="14">
        <v>0</v>
      </c>
      <c r="G21" s="14">
        <f t="shared" si="15"/>
        <v>0</v>
      </c>
      <c r="H21" s="14">
        <v>0</v>
      </c>
      <c r="I21" s="14">
        <f t="shared" si="9"/>
        <v>0</v>
      </c>
      <c r="J21" s="14">
        <v>0.018</v>
      </c>
      <c r="K21" s="14">
        <f t="shared" si="10"/>
        <v>0.0005399999999999999</v>
      </c>
      <c r="L21" s="14">
        <v>0.018</v>
      </c>
      <c r="M21" s="14">
        <f t="shared" si="11"/>
        <v>0.0005399999999999999</v>
      </c>
      <c r="N21" s="14">
        <v>0.018</v>
      </c>
      <c r="O21" s="14">
        <f t="shared" si="12"/>
        <v>0.0005399999999999999</v>
      </c>
      <c r="P21" s="14">
        <v>0.009</v>
      </c>
      <c r="Q21" s="14">
        <f t="shared" si="13"/>
        <v>0.00026999999999999995</v>
      </c>
      <c r="R21" s="14">
        <v>0.009</v>
      </c>
      <c r="S21" s="14">
        <f t="shared" si="14"/>
        <v>0.00026999999999999995</v>
      </c>
    </row>
    <row r="22" spans="1:19" s="6" customFormat="1" ht="13.5" thickBot="1">
      <c r="A22" s="26" t="s">
        <v>132</v>
      </c>
      <c r="B22" s="10" t="s">
        <v>130</v>
      </c>
      <c r="C22" s="16"/>
      <c r="D22" s="14">
        <f t="shared" si="8"/>
        <v>0.1</v>
      </c>
      <c r="E22" s="14">
        <f>$C$7*D22</f>
        <v>0.003</v>
      </c>
      <c r="F22" s="14">
        <v>0</v>
      </c>
      <c r="G22" s="14">
        <f>$C$7*F22</f>
        <v>0</v>
      </c>
      <c r="H22" s="14">
        <v>0</v>
      </c>
      <c r="I22" s="14">
        <f>$C$7*H22</f>
        <v>0</v>
      </c>
      <c r="J22" s="14">
        <v>0</v>
      </c>
      <c r="K22" s="14">
        <f>$C$7*J22</f>
        <v>0</v>
      </c>
      <c r="L22" s="14">
        <v>0</v>
      </c>
      <c r="M22" s="14">
        <f>$C$7*L22</f>
        <v>0</v>
      </c>
      <c r="N22" s="14">
        <v>0</v>
      </c>
      <c r="O22" s="14">
        <f>$C$7*N22</f>
        <v>0</v>
      </c>
      <c r="P22" s="14">
        <v>0</v>
      </c>
      <c r="Q22" s="14">
        <f>$C$7*P22</f>
        <v>0</v>
      </c>
      <c r="R22" s="14">
        <v>0.1</v>
      </c>
      <c r="S22" s="14">
        <f>$C$7*R22</f>
        <v>0.003</v>
      </c>
    </row>
    <row r="23" spans="1:19" s="3" customFormat="1" ht="13.5" thickBot="1">
      <c r="A23" s="24">
        <v>4</v>
      </c>
      <c r="B23" s="20" t="s">
        <v>44</v>
      </c>
      <c r="C23" s="21">
        <v>0.04</v>
      </c>
      <c r="D23" s="22" t="s">
        <v>122</v>
      </c>
      <c r="E23" s="23" t="s">
        <v>123</v>
      </c>
      <c r="F23" s="22" t="s">
        <v>122</v>
      </c>
      <c r="G23" s="23" t="s">
        <v>123</v>
      </c>
      <c r="H23" s="22" t="s">
        <v>122</v>
      </c>
      <c r="I23" s="23" t="s">
        <v>123</v>
      </c>
      <c r="J23" s="22" t="s">
        <v>122</v>
      </c>
      <c r="K23" s="23" t="s">
        <v>123</v>
      </c>
      <c r="L23" s="22" t="s">
        <v>122</v>
      </c>
      <c r="M23" s="23" t="s">
        <v>123</v>
      </c>
      <c r="N23" s="22" t="s">
        <v>122</v>
      </c>
      <c r="O23" s="23" t="s">
        <v>123</v>
      </c>
      <c r="P23" s="22" t="s">
        <v>122</v>
      </c>
      <c r="Q23" s="23" t="s">
        <v>123</v>
      </c>
      <c r="R23" s="22" t="s">
        <v>122</v>
      </c>
      <c r="S23" s="23" t="s">
        <v>123</v>
      </c>
    </row>
    <row r="24" spans="1:19" s="6" customFormat="1" ht="17.25" customHeight="1">
      <c r="A24" s="27" t="s">
        <v>14</v>
      </c>
      <c r="B24" s="13" t="s">
        <v>45</v>
      </c>
      <c r="C24" s="17"/>
      <c r="D24" s="14">
        <f>F24+H24+J24+L24+N24+P24+R24</f>
        <v>0.765</v>
      </c>
      <c r="E24" s="14">
        <f>$C$23*D24</f>
        <v>0.030600000000000002</v>
      </c>
      <c r="F24" s="14">
        <v>0</v>
      </c>
      <c r="G24" s="14">
        <f>$C$23*F24</f>
        <v>0</v>
      </c>
      <c r="H24" s="14">
        <v>0</v>
      </c>
      <c r="I24" s="14">
        <f>$C$23*H24</f>
        <v>0</v>
      </c>
      <c r="J24" s="14">
        <v>0</v>
      </c>
      <c r="K24" s="14">
        <f>$C$23*J24</f>
        <v>0</v>
      </c>
      <c r="L24" s="14">
        <v>0.315</v>
      </c>
      <c r="M24" s="14">
        <f>$C$23*L24</f>
        <v>0.0126</v>
      </c>
      <c r="N24" s="14">
        <v>0.45</v>
      </c>
      <c r="O24" s="14">
        <f>$C$23*N24</f>
        <v>0.018000000000000002</v>
      </c>
      <c r="P24" s="14">
        <v>0</v>
      </c>
      <c r="Q24" s="14">
        <f>$C$23*P24</f>
        <v>0</v>
      </c>
      <c r="R24" s="14">
        <v>0</v>
      </c>
      <c r="S24" s="14">
        <f>$C$23*R24</f>
        <v>0</v>
      </c>
    </row>
    <row r="25" spans="1:19" s="6" customFormat="1" ht="17.25" customHeight="1">
      <c r="A25" s="27" t="s">
        <v>15</v>
      </c>
      <c r="B25" s="13" t="s">
        <v>46</v>
      </c>
      <c r="C25" s="17"/>
      <c r="D25" s="14">
        <f>F25+H25+J25+L25+N25+P25+R25</f>
        <v>0.135</v>
      </c>
      <c r="E25" s="14">
        <f>$C$23*D25</f>
        <v>0.0054</v>
      </c>
      <c r="F25" s="14">
        <v>0</v>
      </c>
      <c r="G25" s="14">
        <f>$C$23*F25</f>
        <v>0</v>
      </c>
      <c r="H25" s="14">
        <v>0</v>
      </c>
      <c r="I25" s="14">
        <f>$C$23*H25</f>
        <v>0</v>
      </c>
      <c r="J25" s="14">
        <v>0</v>
      </c>
      <c r="K25" s="14">
        <f>$C$23*J25</f>
        <v>0</v>
      </c>
      <c r="L25" s="14">
        <v>0.045</v>
      </c>
      <c r="M25" s="14">
        <f>$C$23*L25</f>
        <v>0.0018</v>
      </c>
      <c r="N25" s="14">
        <v>0.09</v>
      </c>
      <c r="O25" s="14">
        <f>$C$23*N25</f>
        <v>0.0036</v>
      </c>
      <c r="P25" s="14">
        <v>0</v>
      </c>
      <c r="Q25" s="14">
        <f>$C$23*P25</f>
        <v>0</v>
      </c>
      <c r="R25" s="14">
        <v>0</v>
      </c>
      <c r="S25" s="14">
        <f>$C$23*R25</f>
        <v>0</v>
      </c>
    </row>
    <row r="26" spans="1:19" s="6" customFormat="1" ht="13.5" thickBot="1">
      <c r="A26" s="26" t="s">
        <v>133</v>
      </c>
      <c r="B26" s="10" t="s">
        <v>130</v>
      </c>
      <c r="C26" s="16"/>
      <c r="D26" s="14">
        <f>F26+H26+J26+L26+N26+P26+R26</f>
        <v>0.1</v>
      </c>
      <c r="E26" s="14">
        <f>$C$7*D26</f>
        <v>0.003</v>
      </c>
      <c r="F26" s="14">
        <v>0</v>
      </c>
      <c r="G26" s="14">
        <f>$C$7*F26</f>
        <v>0</v>
      </c>
      <c r="H26" s="14">
        <v>0</v>
      </c>
      <c r="I26" s="14">
        <f>$C$7*H26</f>
        <v>0</v>
      </c>
      <c r="J26" s="14">
        <v>0</v>
      </c>
      <c r="K26" s="14">
        <f>$C$7*J26</f>
        <v>0</v>
      </c>
      <c r="L26" s="14">
        <v>0</v>
      </c>
      <c r="M26" s="14">
        <f>$C$7*L26</f>
        <v>0</v>
      </c>
      <c r="N26" s="14">
        <v>0</v>
      </c>
      <c r="O26" s="14">
        <f>$C$7*N26</f>
        <v>0</v>
      </c>
      <c r="P26" s="14">
        <v>0</v>
      </c>
      <c r="Q26" s="14">
        <f>$C$7*P26</f>
        <v>0</v>
      </c>
      <c r="R26" s="14">
        <v>0.1</v>
      </c>
      <c r="S26" s="14">
        <f>$C$7*R26</f>
        <v>0.003</v>
      </c>
    </row>
    <row r="27" spans="1:19" s="6" customFormat="1" ht="16.5" customHeight="1" thickBot="1">
      <c r="A27" s="24">
        <v>5</v>
      </c>
      <c r="B27" s="20" t="s">
        <v>47</v>
      </c>
      <c r="C27" s="21">
        <v>0.09</v>
      </c>
      <c r="D27" s="22" t="s">
        <v>122</v>
      </c>
      <c r="E27" s="23" t="s">
        <v>123</v>
      </c>
      <c r="F27" s="22" t="s">
        <v>122</v>
      </c>
      <c r="G27" s="23" t="s">
        <v>123</v>
      </c>
      <c r="H27" s="22" t="s">
        <v>122</v>
      </c>
      <c r="I27" s="23" t="s">
        <v>123</v>
      </c>
      <c r="J27" s="22" t="s">
        <v>122</v>
      </c>
      <c r="K27" s="23" t="s">
        <v>123</v>
      </c>
      <c r="L27" s="22" t="s">
        <v>122</v>
      </c>
      <c r="M27" s="23" t="s">
        <v>123</v>
      </c>
      <c r="N27" s="22" t="s">
        <v>122</v>
      </c>
      <c r="O27" s="23" t="s">
        <v>123</v>
      </c>
      <c r="P27" s="22" t="s">
        <v>122</v>
      </c>
      <c r="Q27" s="23" t="s">
        <v>123</v>
      </c>
      <c r="R27" s="22" t="s">
        <v>122</v>
      </c>
      <c r="S27" s="23" t="s">
        <v>123</v>
      </c>
    </row>
    <row r="28" spans="1:19" s="3" customFormat="1" ht="16.5">
      <c r="A28" s="12" t="s">
        <v>17</v>
      </c>
      <c r="B28" s="13" t="s">
        <v>48</v>
      </c>
      <c r="C28" s="17"/>
      <c r="D28" s="14">
        <f aca="true" t="shared" si="16" ref="D28:D36">F28+H28+J28+L28+N28+P28+R28</f>
        <v>0.015</v>
      </c>
      <c r="E28" s="14">
        <f>$C$27*D28</f>
        <v>0.0013499999999999999</v>
      </c>
      <c r="F28" s="14">
        <v>0</v>
      </c>
      <c r="G28" s="14">
        <f>$C$27*F28</f>
        <v>0</v>
      </c>
      <c r="H28" s="14">
        <v>0</v>
      </c>
      <c r="I28" s="14">
        <f aca="true" t="shared" si="17" ref="I28:I35">$C$27*H28</f>
        <v>0</v>
      </c>
      <c r="J28" s="14">
        <v>0</v>
      </c>
      <c r="K28" s="14">
        <f aca="true" t="shared" si="18" ref="K28:K35">$C$27*J28</f>
        <v>0</v>
      </c>
      <c r="L28" s="14">
        <v>0.015</v>
      </c>
      <c r="M28" s="14">
        <f aca="true" t="shared" si="19" ref="M28:M35">$C$27*L28</f>
        <v>0.0013499999999999999</v>
      </c>
      <c r="N28" s="14">
        <v>0</v>
      </c>
      <c r="O28" s="14">
        <f aca="true" t="shared" si="20" ref="O28:O35">$C$27*N28</f>
        <v>0</v>
      </c>
      <c r="P28" s="14">
        <v>0</v>
      </c>
      <c r="Q28" s="14">
        <f aca="true" t="shared" si="21" ref="Q28:Q35">$C$27*P28</f>
        <v>0</v>
      </c>
      <c r="R28" s="14">
        <v>0</v>
      </c>
      <c r="S28" s="14">
        <f aca="true" t="shared" si="22" ref="S28:S35">$C$27*R28</f>
        <v>0</v>
      </c>
    </row>
    <row r="29" spans="1:19" s="3" customFormat="1" ht="12.75">
      <c r="A29" s="12" t="s">
        <v>18</v>
      </c>
      <c r="B29" s="13" t="s">
        <v>49</v>
      </c>
      <c r="C29" s="17"/>
      <c r="D29" s="14">
        <f t="shared" si="16"/>
        <v>0.081</v>
      </c>
      <c r="E29" s="14">
        <f aca="true" t="shared" si="23" ref="E29:G35">$C$27*D29</f>
        <v>0.00729</v>
      </c>
      <c r="F29" s="14">
        <v>0</v>
      </c>
      <c r="G29" s="14">
        <f t="shared" si="23"/>
        <v>0</v>
      </c>
      <c r="H29" s="14">
        <v>0</v>
      </c>
      <c r="I29" s="14">
        <f t="shared" si="17"/>
        <v>0</v>
      </c>
      <c r="J29" s="14">
        <v>0</v>
      </c>
      <c r="K29" s="14">
        <f t="shared" si="18"/>
        <v>0</v>
      </c>
      <c r="L29" s="14">
        <v>0</v>
      </c>
      <c r="M29" s="14">
        <f t="shared" si="19"/>
        <v>0</v>
      </c>
      <c r="N29" s="14">
        <v>0.081</v>
      </c>
      <c r="O29" s="14">
        <f t="shared" si="20"/>
        <v>0.00729</v>
      </c>
      <c r="P29" s="14">
        <v>0</v>
      </c>
      <c r="Q29" s="14">
        <f t="shared" si="21"/>
        <v>0</v>
      </c>
      <c r="R29" s="14">
        <v>0</v>
      </c>
      <c r="S29" s="14">
        <f t="shared" si="22"/>
        <v>0</v>
      </c>
    </row>
    <row r="30" spans="1:19" s="3" customFormat="1" ht="17.25" customHeight="1">
      <c r="A30" s="12" t="s">
        <v>19</v>
      </c>
      <c r="B30" s="13" t="s">
        <v>50</v>
      </c>
      <c r="C30" s="17"/>
      <c r="D30" s="14">
        <f t="shared" si="16"/>
        <v>0.085</v>
      </c>
      <c r="E30" s="14">
        <f t="shared" si="23"/>
        <v>0.0076500000000000005</v>
      </c>
      <c r="F30" s="14">
        <v>0</v>
      </c>
      <c r="G30" s="14">
        <f t="shared" si="23"/>
        <v>0</v>
      </c>
      <c r="H30" s="14">
        <v>0</v>
      </c>
      <c r="I30" s="14">
        <f t="shared" si="17"/>
        <v>0</v>
      </c>
      <c r="J30" s="14">
        <v>0</v>
      </c>
      <c r="K30" s="14">
        <f t="shared" si="18"/>
        <v>0</v>
      </c>
      <c r="L30" s="14">
        <v>0</v>
      </c>
      <c r="M30" s="14">
        <f t="shared" si="19"/>
        <v>0</v>
      </c>
      <c r="N30" s="14">
        <v>0</v>
      </c>
      <c r="O30" s="14">
        <f t="shared" si="20"/>
        <v>0</v>
      </c>
      <c r="P30" s="14">
        <v>0.085</v>
      </c>
      <c r="Q30" s="14">
        <f t="shared" si="21"/>
        <v>0.0076500000000000005</v>
      </c>
      <c r="R30" s="14">
        <v>0</v>
      </c>
      <c r="S30" s="14">
        <f t="shared" si="22"/>
        <v>0</v>
      </c>
    </row>
    <row r="31" spans="1:19" s="3" customFormat="1" ht="12.75">
      <c r="A31" s="12" t="s">
        <v>20</v>
      </c>
      <c r="B31" s="13" t="s">
        <v>51</v>
      </c>
      <c r="C31" s="17"/>
      <c r="D31" s="14">
        <f t="shared" si="16"/>
        <v>0.25</v>
      </c>
      <c r="E31" s="14">
        <f t="shared" si="23"/>
        <v>0.0225</v>
      </c>
      <c r="F31" s="14">
        <v>0</v>
      </c>
      <c r="G31" s="14">
        <f t="shared" si="23"/>
        <v>0</v>
      </c>
      <c r="H31" s="14">
        <v>0</v>
      </c>
      <c r="I31" s="14">
        <f t="shared" si="17"/>
        <v>0</v>
      </c>
      <c r="J31" s="14">
        <v>0</v>
      </c>
      <c r="K31" s="14">
        <f t="shared" si="18"/>
        <v>0</v>
      </c>
      <c r="L31" s="14">
        <v>0</v>
      </c>
      <c r="M31" s="14">
        <f t="shared" si="19"/>
        <v>0</v>
      </c>
      <c r="N31" s="14">
        <v>0.125</v>
      </c>
      <c r="O31" s="14">
        <f t="shared" si="20"/>
        <v>0.01125</v>
      </c>
      <c r="P31" s="14">
        <v>0.125</v>
      </c>
      <c r="Q31" s="14">
        <f t="shared" si="21"/>
        <v>0.01125</v>
      </c>
      <c r="R31" s="14">
        <v>0</v>
      </c>
      <c r="S31" s="14">
        <f t="shared" si="22"/>
        <v>0</v>
      </c>
    </row>
    <row r="32" spans="1:19" s="3" customFormat="1" ht="12.75">
      <c r="A32" s="12" t="s">
        <v>21</v>
      </c>
      <c r="B32" s="13" t="s">
        <v>52</v>
      </c>
      <c r="C32" s="17"/>
      <c r="D32" s="14">
        <f t="shared" si="16"/>
        <v>0.072</v>
      </c>
      <c r="E32" s="14">
        <f t="shared" si="23"/>
        <v>0.00648</v>
      </c>
      <c r="F32" s="14">
        <v>0</v>
      </c>
      <c r="G32" s="14">
        <f t="shared" si="23"/>
        <v>0</v>
      </c>
      <c r="H32" s="14">
        <v>0</v>
      </c>
      <c r="I32" s="14">
        <f t="shared" si="17"/>
        <v>0</v>
      </c>
      <c r="J32" s="14">
        <v>0</v>
      </c>
      <c r="K32" s="14">
        <f t="shared" si="18"/>
        <v>0</v>
      </c>
      <c r="L32" s="14">
        <v>0</v>
      </c>
      <c r="M32" s="14">
        <f t="shared" si="19"/>
        <v>0</v>
      </c>
      <c r="N32" s="14">
        <v>0.036</v>
      </c>
      <c r="O32" s="14">
        <f t="shared" si="20"/>
        <v>0.00324</v>
      </c>
      <c r="P32" s="14">
        <v>0.036</v>
      </c>
      <c r="Q32" s="14">
        <f t="shared" si="21"/>
        <v>0.00324</v>
      </c>
      <c r="R32" s="14">
        <v>0</v>
      </c>
      <c r="S32" s="14">
        <f t="shared" si="22"/>
        <v>0</v>
      </c>
    </row>
    <row r="33" spans="1:19" s="3" customFormat="1" ht="12.75">
      <c r="A33" s="12" t="s">
        <v>22</v>
      </c>
      <c r="B33" s="13" t="s">
        <v>53</v>
      </c>
      <c r="C33" s="17"/>
      <c r="D33" s="14">
        <f t="shared" si="16"/>
        <v>0.009</v>
      </c>
      <c r="E33" s="14">
        <f t="shared" si="23"/>
        <v>0.00081</v>
      </c>
      <c r="F33" s="14">
        <v>0</v>
      </c>
      <c r="G33" s="14">
        <f t="shared" si="23"/>
        <v>0</v>
      </c>
      <c r="H33" s="14">
        <v>0</v>
      </c>
      <c r="I33" s="14">
        <f t="shared" si="17"/>
        <v>0</v>
      </c>
      <c r="J33" s="14">
        <v>0</v>
      </c>
      <c r="K33" s="14">
        <f t="shared" si="18"/>
        <v>0</v>
      </c>
      <c r="L33" s="14">
        <v>0</v>
      </c>
      <c r="M33" s="14">
        <f t="shared" si="19"/>
        <v>0</v>
      </c>
      <c r="N33" s="14">
        <v>0.009</v>
      </c>
      <c r="O33" s="14">
        <f t="shared" si="20"/>
        <v>0.00081</v>
      </c>
      <c r="P33" s="14">
        <v>0</v>
      </c>
      <c r="Q33" s="14">
        <f t="shared" si="21"/>
        <v>0</v>
      </c>
      <c r="R33" s="14">
        <v>0</v>
      </c>
      <c r="S33" s="14">
        <f t="shared" si="22"/>
        <v>0</v>
      </c>
    </row>
    <row r="34" spans="1:19" s="3" customFormat="1" ht="12.75">
      <c r="A34" s="12" t="s">
        <v>23</v>
      </c>
      <c r="B34" s="13" t="s">
        <v>54</v>
      </c>
      <c r="C34" s="17"/>
      <c r="D34" s="14">
        <f t="shared" si="16"/>
        <v>0.15</v>
      </c>
      <c r="E34" s="14">
        <f t="shared" si="23"/>
        <v>0.0135</v>
      </c>
      <c r="F34" s="14">
        <v>0</v>
      </c>
      <c r="G34" s="14">
        <f t="shared" si="23"/>
        <v>0</v>
      </c>
      <c r="H34" s="14">
        <v>0</v>
      </c>
      <c r="I34" s="14">
        <f t="shared" si="17"/>
        <v>0</v>
      </c>
      <c r="J34" s="14">
        <v>0</v>
      </c>
      <c r="K34" s="14">
        <f t="shared" si="18"/>
        <v>0</v>
      </c>
      <c r="L34" s="14">
        <v>0.075</v>
      </c>
      <c r="M34" s="14">
        <f t="shared" si="19"/>
        <v>0.00675</v>
      </c>
      <c r="N34" s="14">
        <v>0.075</v>
      </c>
      <c r="O34" s="14">
        <f t="shared" si="20"/>
        <v>0.00675</v>
      </c>
      <c r="P34" s="14">
        <v>0</v>
      </c>
      <c r="Q34" s="14">
        <f t="shared" si="21"/>
        <v>0</v>
      </c>
      <c r="R34" s="14">
        <v>0</v>
      </c>
      <c r="S34" s="14">
        <f t="shared" si="22"/>
        <v>0</v>
      </c>
    </row>
    <row r="35" spans="1:19" s="3" customFormat="1" ht="18" customHeight="1">
      <c r="A35" s="12" t="s">
        <v>24</v>
      </c>
      <c r="B35" s="13" t="s">
        <v>127</v>
      </c>
      <c r="C35" s="17"/>
      <c r="D35" s="14">
        <f t="shared" si="16"/>
        <v>0.238</v>
      </c>
      <c r="E35" s="14">
        <f t="shared" si="23"/>
        <v>0.021419999999999998</v>
      </c>
      <c r="F35" s="14">
        <v>0</v>
      </c>
      <c r="G35" s="14">
        <f t="shared" si="23"/>
        <v>0</v>
      </c>
      <c r="H35" s="14">
        <v>0</v>
      </c>
      <c r="I35" s="14">
        <f t="shared" si="17"/>
        <v>0</v>
      </c>
      <c r="J35" s="14">
        <v>0</v>
      </c>
      <c r="K35" s="14">
        <f t="shared" si="18"/>
        <v>0</v>
      </c>
      <c r="L35" s="14">
        <v>0.119</v>
      </c>
      <c r="M35" s="14">
        <f t="shared" si="19"/>
        <v>0.010709999999999999</v>
      </c>
      <c r="N35" s="14">
        <v>0.119</v>
      </c>
      <c r="O35" s="14">
        <f t="shared" si="20"/>
        <v>0.010709999999999999</v>
      </c>
      <c r="P35" s="14">
        <v>0</v>
      </c>
      <c r="Q35" s="14">
        <f t="shared" si="21"/>
        <v>0</v>
      </c>
      <c r="R35" s="14">
        <v>0</v>
      </c>
      <c r="S35" s="14">
        <f t="shared" si="22"/>
        <v>0</v>
      </c>
    </row>
    <row r="36" spans="1:19" s="6" customFormat="1" ht="13.5" thickBot="1">
      <c r="A36" s="26" t="s">
        <v>134</v>
      </c>
      <c r="B36" s="10" t="s">
        <v>130</v>
      </c>
      <c r="C36" s="16"/>
      <c r="D36" s="14">
        <f t="shared" si="16"/>
        <v>0.1</v>
      </c>
      <c r="E36" s="14">
        <f>$C$7*D36</f>
        <v>0.003</v>
      </c>
      <c r="F36" s="14">
        <v>0</v>
      </c>
      <c r="G36" s="14">
        <f>$C$7*F36</f>
        <v>0</v>
      </c>
      <c r="H36" s="14">
        <v>0</v>
      </c>
      <c r="I36" s="14">
        <f>$C$7*H36</f>
        <v>0</v>
      </c>
      <c r="J36" s="14">
        <v>0</v>
      </c>
      <c r="K36" s="14">
        <f>$C$7*J36</f>
        <v>0</v>
      </c>
      <c r="L36" s="14">
        <v>0</v>
      </c>
      <c r="M36" s="14">
        <f>$C$7*L36</f>
        <v>0</v>
      </c>
      <c r="N36" s="14">
        <v>0</v>
      </c>
      <c r="O36" s="14">
        <f>$C$7*N36</f>
        <v>0</v>
      </c>
      <c r="P36" s="14">
        <v>0</v>
      </c>
      <c r="Q36" s="14">
        <f>$C$7*P36</f>
        <v>0</v>
      </c>
      <c r="R36" s="14">
        <v>0.1</v>
      </c>
      <c r="S36" s="14">
        <f>$C$7*R36</f>
        <v>0.003</v>
      </c>
    </row>
    <row r="37" spans="1:19" s="6" customFormat="1" ht="16.5" customHeight="1" thickBot="1">
      <c r="A37" s="24">
        <v>6</v>
      </c>
      <c r="B37" s="20" t="s">
        <v>58</v>
      </c>
      <c r="C37" s="21">
        <v>0.06</v>
      </c>
      <c r="D37" s="22" t="s">
        <v>122</v>
      </c>
      <c r="E37" s="23" t="s">
        <v>123</v>
      </c>
      <c r="F37" s="22" t="s">
        <v>122</v>
      </c>
      <c r="G37" s="23" t="s">
        <v>123</v>
      </c>
      <c r="H37" s="22" t="s">
        <v>122</v>
      </c>
      <c r="I37" s="23" t="s">
        <v>123</v>
      </c>
      <c r="J37" s="22" t="s">
        <v>122</v>
      </c>
      <c r="K37" s="23" t="s">
        <v>123</v>
      </c>
      <c r="L37" s="22" t="s">
        <v>122</v>
      </c>
      <c r="M37" s="23" t="s">
        <v>123</v>
      </c>
      <c r="N37" s="22" t="s">
        <v>122</v>
      </c>
      <c r="O37" s="23" t="s">
        <v>123</v>
      </c>
      <c r="P37" s="22" t="s">
        <v>122</v>
      </c>
      <c r="Q37" s="23" t="s">
        <v>123</v>
      </c>
      <c r="R37" s="22" t="s">
        <v>122</v>
      </c>
      <c r="S37" s="23" t="s">
        <v>123</v>
      </c>
    </row>
    <row r="38" spans="1:19" s="3" customFormat="1" ht="12.75">
      <c r="A38" s="12" t="s">
        <v>67</v>
      </c>
      <c r="B38" s="13" t="s">
        <v>59</v>
      </c>
      <c r="C38" s="17"/>
      <c r="D38" s="14">
        <f>F38+H38+J38+L38+N38+P38+R38</f>
        <v>0.45</v>
      </c>
      <c r="E38" s="14">
        <f>$C$37*D38</f>
        <v>0.027</v>
      </c>
      <c r="F38" s="14">
        <v>0</v>
      </c>
      <c r="G38" s="14">
        <f>$C$37*F38</f>
        <v>0</v>
      </c>
      <c r="H38" s="14">
        <v>0</v>
      </c>
      <c r="I38" s="14">
        <f>$C$37*H38</f>
        <v>0</v>
      </c>
      <c r="J38" s="14">
        <v>0</v>
      </c>
      <c r="K38" s="14">
        <f>$C$37*J38</f>
        <v>0</v>
      </c>
      <c r="L38" s="14">
        <v>0.45</v>
      </c>
      <c r="M38" s="14">
        <f>$C$37*L38</f>
        <v>0.027</v>
      </c>
      <c r="N38" s="14">
        <v>0</v>
      </c>
      <c r="O38" s="14">
        <f>$C$37*N38</f>
        <v>0</v>
      </c>
      <c r="P38" s="14">
        <v>0</v>
      </c>
      <c r="Q38" s="14">
        <f>$C$37*P38</f>
        <v>0</v>
      </c>
      <c r="R38" s="14">
        <v>0</v>
      </c>
      <c r="S38" s="14">
        <f>$C$37*R38</f>
        <v>0</v>
      </c>
    </row>
    <row r="39" spans="1:19" s="3" customFormat="1" ht="12.75">
      <c r="A39" s="12" t="s">
        <v>68</v>
      </c>
      <c r="B39" s="13" t="s">
        <v>60</v>
      </c>
      <c r="C39" s="17"/>
      <c r="D39" s="14">
        <f>F39+H39+J39+L39+N39+P39+R39</f>
        <v>0.315</v>
      </c>
      <c r="E39" s="14">
        <f aca="true" t="shared" si="24" ref="E39:G41">$C$37*D39</f>
        <v>0.0189</v>
      </c>
      <c r="F39" s="14">
        <v>0</v>
      </c>
      <c r="G39" s="14">
        <f t="shared" si="24"/>
        <v>0</v>
      </c>
      <c r="H39" s="14">
        <v>0</v>
      </c>
      <c r="I39" s="14">
        <f>$C$37*H39</f>
        <v>0</v>
      </c>
      <c r="J39" s="14">
        <v>0</v>
      </c>
      <c r="K39" s="14">
        <f>$C$37*J39</f>
        <v>0</v>
      </c>
      <c r="L39" s="14">
        <v>0</v>
      </c>
      <c r="M39" s="14">
        <f>$C$37*L39</f>
        <v>0</v>
      </c>
      <c r="N39" s="14">
        <v>0.315</v>
      </c>
      <c r="O39" s="14">
        <f>$C$37*N39</f>
        <v>0.0189</v>
      </c>
      <c r="P39" s="14">
        <v>0</v>
      </c>
      <c r="Q39" s="14">
        <f>$C$37*P39</f>
        <v>0</v>
      </c>
      <c r="R39" s="14">
        <v>0</v>
      </c>
      <c r="S39" s="14">
        <f>$C$37*R39</f>
        <v>0</v>
      </c>
    </row>
    <row r="40" spans="1:19" s="3" customFormat="1" ht="12.75">
      <c r="A40" s="12" t="s">
        <v>69</v>
      </c>
      <c r="B40" s="13" t="s">
        <v>61</v>
      </c>
      <c r="C40" s="17"/>
      <c r="D40" s="14">
        <f>F40+H40+J40+L40+N40+P40+R40</f>
        <v>0.09</v>
      </c>
      <c r="E40" s="14">
        <f t="shared" si="24"/>
        <v>0.005399999999999999</v>
      </c>
      <c r="F40" s="14">
        <v>0</v>
      </c>
      <c r="G40" s="14">
        <f t="shared" si="24"/>
        <v>0</v>
      </c>
      <c r="H40" s="14">
        <v>0</v>
      </c>
      <c r="I40" s="14">
        <f>$C$37*H40</f>
        <v>0</v>
      </c>
      <c r="J40" s="14">
        <v>0</v>
      </c>
      <c r="K40" s="14">
        <f>$C$37*J40</f>
        <v>0</v>
      </c>
      <c r="L40" s="14">
        <v>0</v>
      </c>
      <c r="M40" s="14">
        <f>$C$37*L40</f>
        <v>0</v>
      </c>
      <c r="N40" s="14">
        <v>0</v>
      </c>
      <c r="O40" s="14">
        <f>$C$37*N40</f>
        <v>0</v>
      </c>
      <c r="P40" s="14">
        <v>0.09</v>
      </c>
      <c r="Q40" s="14">
        <f>$C$37*P40</f>
        <v>0.005399999999999999</v>
      </c>
      <c r="R40" s="14">
        <v>0</v>
      </c>
      <c r="S40" s="14">
        <f>$C$37*R40</f>
        <v>0</v>
      </c>
    </row>
    <row r="41" spans="1:19" s="3" customFormat="1" ht="12.75">
      <c r="A41" s="12" t="s">
        <v>91</v>
      </c>
      <c r="B41" s="13" t="s">
        <v>62</v>
      </c>
      <c r="C41" s="17"/>
      <c r="D41" s="14">
        <f>F41+H41+J41+L41+N41+P41+R41</f>
        <v>0.045</v>
      </c>
      <c r="E41" s="14">
        <f t="shared" si="24"/>
        <v>0.0026999999999999997</v>
      </c>
      <c r="F41" s="14">
        <v>0</v>
      </c>
      <c r="G41" s="14">
        <f t="shared" si="24"/>
        <v>0</v>
      </c>
      <c r="H41" s="14">
        <v>0</v>
      </c>
      <c r="I41" s="14">
        <f>$C$37*H41</f>
        <v>0</v>
      </c>
      <c r="J41" s="14">
        <v>0</v>
      </c>
      <c r="K41" s="14">
        <f>$C$37*J41</f>
        <v>0</v>
      </c>
      <c r="L41" s="14">
        <v>0</v>
      </c>
      <c r="M41" s="14">
        <f>$C$37*L41</f>
        <v>0</v>
      </c>
      <c r="N41" s="14">
        <v>0</v>
      </c>
      <c r="O41" s="14">
        <f>$C$37*N41</f>
        <v>0</v>
      </c>
      <c r="P41" s="14">
        <v>0.045</v>
      </c>
      <c r="Q41" s="14">
        <f>$C$37*P41</f>
        <v>0.0026999999999999997</v>
      </c>
      <c r="R41" s="14">
        <v>0</v>
      </c>
      <c r="S41" s="14">
        <f>$C$37*R41</f>
        <v>0</v>
      </c>
    </row>
    <row r="42" spans="1:19" s="6" customFormat="1" ht="13.5" thickBot="1">
      <c r="A42" s="26" t="s">
        <v>135</v>
      </c>
      <c r="B42" s="10" t="s">
        <v>130</v>
      </c>
      <c r="C42" s="16"/>
      <c r="D42" s="14">
        <f>F42+H42+J42+L42+N42+P42+R42</f>
        <v>0.1</v>
      </c>
      <c r="E42" s="14">
        <f>$C$7*D42</f>
        <v>0.003</v>
      </c>
      <c r="F42" s="14">
        <v>0</v>
      </c>
      <c r="G42" s="14">
        <f>$C$7*F42</f>
        <v>0</v>
      </c>
      <c r="H42" s="14">
        <v>0</v>
      </c>
      <c r="I42" s="14">
        <f>$C$7*H42</f>
        <v>0</v>
      </c>
      <c r="J42" s="14">
        <v>0</v>
      </c>
      <c r="K42" s="14">
        <f>$C$7*J42</f>
        <v>0</v>
      </c>
      <c r="L42" s="14">
        <v>0</v>
      </c>
      <c r="M42" s="14">
        <f>$C$7*L42</f>
        <v>0</v>
      </c>
      <c r="N42" s="14">
        <v>0</v>
      </c>
      <c r="O42" s="14">
        <f>$C$7*N42</f>
        <v>0</v>
      </c>
      <c r="P42" s="14">
        <v>0</v>
      </c>
      <c r="Q42" s="14">
        <f>$C$7*P42</f>
        <v>0</v>
      </c>
      <c r="R42" s="14">
        <v>0.1</v>
      </c>
      <c r="S42" s="14">
        <f>$C$7*R42</f>
        <v>0.003</v>
      </c>
    </row>
    <row r="43" spans="1:19" s="6" customFormat="1" ht="16.5" customHeight="1" thickBot="1">
      <c r="A43" s="24">
        <v>7</v>
      </c>
      <c r="B43" s="20" t="s">
        <v>63</v>
      </c>
      <c r="C43" s="21">
        <v>0.09</v>
      </c>
      <c r="D43" s="22" t="s">
        <v>122</v>
      </c>
      <c r="E43" s="23" t="s">
        <v>123</v>
      </c>
      <c r="F43" s="22" t="s">
        <v>122</v>
      </c>
      <c r="G43" s="23" t="s">
        <v>123</v>
      </c>
      <c r="H43" s="22" t="s">
        <v>122</v>
      </c>
      <c r="I43" s="23" t="s">
        <v>123</v>
      </c>
      <c r="J43" s="22" t="s">
        <v>122</v>
      </c>
      <c r="K43" s="23" t="s">
        <v>123</v>
      </c>
      <c r="L43" s="22" t="s">
        <v>122</v>
      </c>
      <c r="M43" s="23" t="s">
        <v>123</v>
      </c>
      <c r="N43" s="22" t="s">
        <v>122</v>
      </c>
      <c r="O43" s="23" t="s">
        <v>123</v>
      </c>
      <c r="P43" s="22" t="s">
        <v>122</v>
      </c>
      <c r="Q43" s="23" t="s">
        <v>123</v>
      </c>
      <c r="R43" s="22" t="s">
        <v>122</v>
      </c>
      <c r="S43" s="23" t="s">
        <v>123</v>
      </c>
    </row>
    <row r="44" spans="1:19" s="3" customFormat="1" ht="12.75">
      <c r="A44" s="12" t="s">
        <v>74</v>
      </c>
      <c r="B44" s="13" t="s">
        <v>64</v>
      </c>
      <c r="C44" s="17"/>
      <c r="D44" s="14">
        <f>F44+H44+J44+L44+N44+P44+R44</f>
        <v>0.45</v>
      </c>
      <c r="E44" s="14">
        <f>$C$43*D44</f>
        <v>0.0405</v>
      </c>
      <c r="F44" s="14">
        <v>0</v>
      </c>
      <c r="G44" s="14">
        <f>$C$43*F44</f>
        <v>0</v>
      </c>
      <c r="H44" s="14">
        <v>0</v>
      </c>
      <c r="I44" s="14">
        <f>$C$43*H44</f>
        <v>0</v>
      </c>
      <c r="J44" s="14">
        <v>0.45</v>
      </c>
      <c r="K44" s="14">
        <f>$C$43*J44</f>
        <v>0.0405</v>
      </c>
      <c r="L44" s="14">
        <v>0</v>
      </c>
      <c r="M44" s="14">
        <f>$C$43*L44</f>
        <v>0</v>
      </c>
      <c r="N44" s="14">
        <v>0</v>
      </c>
      <c r="O44" s="14">
        <f>$C$43*N44</f>
        <v>0</v>
      </c>
      <c r="P44" s="14">
        <v>0</v>
      </c>
      <c r="Q44" s="14">
        <f>$C$43*P44</f>
        <v>0</v>
      </c>
      <c r="R44" s="14">
        <v>0</v>
      </c>
      <c r="S44" s="14">
        <f>$C$43*R44</f>
        <v>0</v>
      </c>
    </row>
    <row r="45" spans="1:19" s="3" customFormat="1" ht="16.5">
      <c r="A45" s="12" t="s">
        <v>75</v>
      </c>
      <c r="B45" s="13" t="s">
        <v>65</v>
      </c>
      <c r="C45" s="17"/>
      <c r="D45" s="14">
        <f>F45+H45+J45+L45+N45+P45+R45</f>
        <v>0.405</v>
      </c>
      <c r="E45" s="14">
        <f aca="true" t="shared" si="25" ref="E45:G46">$C$43*D45</f>
        <v>0.03645</v>
      </c>
      <c r="F45" s="14">
        <v>0</v>
      </c>
      <c r="G45" s="14">
        <f t="shared" si="25"/>
        <v>0</v>
      </c>
      <c r="H45" s="14">
        <v>0</v>
      </c>
      <c r="I45" s="14">
        <f>$C$43*H45</f>
        <v>0</v>
      </c>
      <c r="J45" s="14">
        <v>0</v>
      </c>
      <c r="K45" s="14">
        <f>$C$43*J45</f>
        <v>0</v>
      </c>
      <c r="L45" s="14">
        <v>0.405</v>
      </c>
      <c r="M45" s="14">
        <f>$C$43*L45</f>
        <v>0.03645</v>
      </c>
      <c r="N45" s="14">
        <v>0</v>
      </c>
      <c r="O45" s="14">
        <f>$C$43*N45</f>
        <v>0</v>
      </c>
      <c r="P45" s="14">
        <v>0</v>
      </c>
      <c r="Q45" s="14">
        <f>$C$43*P45</f>
        <v>0</v>
      </c>
      <c r="R45" s="14">
        <v>0</v>
      </c>
      <c r="S45" s="14">
        <f>$C$43*R45</f>
        <v>0</v>
      </c>
    </row>
    <row r="46" spans="1:19" s="3" customFormat="1" ht="12.75">
      <c r="A46" s="12" t="s">
        <v>76</v>
      </c>
      <c r="B46" s="13" t="s">
        <v>66</v>
      </c>
      <c r="C46" s="17"/>
      <c r="D46" s="14">
        <f>F46+H46+J46+L46+N46+P46+R46</f>
        <v>0.045</v>
      </c>
      <c r="E46" s="14">
        <f t="shared" si="25"/>
        <v>0.00405</v>
      </c>
      <c r="F46" s="14">
        <v>0</v>
      </c>
      <c r="G46" s="14">
        <f t="shared" si="25"/>
        <v>0</v>
      </c>
      <c r="H46" s="14">
        <v>0</v>
      </c>
      <c r="I46" s="14">
        <f>$C$43*H46</f>
        <v>0</v>
      </c>
      <c r="J46" s="14">
        <v>0</v>
      </c>
      <c r="K46" s="14">
        <f>$C$43*J46</f>
        <v>0</v>
      </c>
      <c r="L46" s="14">
        <v>0</v>
      </c>
      <c r="M46" s="14">
        <f>$C$43*L46</f>
        <v>0</v>
      </c>
      <c r="N46" s="14">
        <v>0.045</v>
      </c>
      <c r="O46" s="14">
        <f>$C$43*N46</f>
        <v>0.00405</v>
      </c>
      <c r="P46" s="14">
        <v>0</v>
      </c>
      <c r="Q46" s="14">
        <f>$C$43*P46</f>
        <v>0</v>
      </c>
      <c r="R46" s="14">
        <v>0</v>
      </c>
      <c r="S46" s="14">
        <f>$C$43*R46</f>
        <v>0</v>
      </c>
    </row>
    <row r="47" spans="1:19" s="6" customFormat="1" ht="13.5" thickBot="1">
      <c r="A47" s="26" t="s">
        <v>136</v>
      </c>
      <c r="B47" s="10" t="s">
        <v>130</v>
      </c>
      <c r="C47" s="16"/>
      <c r="D47" s="14">
        <f>F47+H47+J47+L47+N47+P47+R47</f>
        <v>0.1</v>
      </c>
      <c r="E47" s="14">
        <f>$C$7*D47</f>
        <v>0.003</v>
      </c>
      <c r="F47" s="14">
        <v>0</v>
      </c>
      <c r="G47" s="14">
        <f>$C$7*F47</f>
        <v>0</v>
      </c>
      <c r="H47" s="14">
        <v>0</v>
      </c>
      <c r="I47" s="14">
        <f>$C$7*H47</f>
        <v>0</v>
      </c>
      <c r="J47" s="14">
        <v>0</v>
      </c>
      <c r="K47" s="14">
        <f>$C$7*J47</f>
        <v>0</v>
      </c>
      <c r="L47" s="14">
        <v>0</v>
      </c>
      <c r="M47" s="14">
        <f>$C$7*L47</f>
        <v>0</v>
      </c>
      <c r="N47" s="14">
        <v>0</v>
      </c>
      <c r="O47" s="14">
        <f>$C$7*N47</f>
        <v>0</v>
      </c>
      <c r="P47" s="14">
        <v>0</v>
      </c>
      <c r="Q47" s="14">
        <f>$C$7*P47</f>
        <v>0</v>
      </c>
      <c r="R47" s="14">
        <v>0.1</v>
      </c>
      <c r="S47" s="14">
        <f>$C$7*R47</f>
        <v>0.003</v>
      </c>
    </row>
    <row r="48" spans="1:19" s="6" customFormat="1" ht="16.5" customHeight="1" thickBot="1">
      <c r="A48" s="24">
        <v>8</v>
      </c>
      <c r="B48" s="20" t="s">
        <v>70</v>
      </c>
      <c r="C48" s="21">
        <v>0.27</v>
      </c>
      <c r="D48" s="22" t="s">
        <v>122</v>
      </c>
      <c r="E48" s="23" t="s">
        <v>123</v>
      </c>
      <c r="F48" s="22" t="s">
        <v>122</v>
      </c>
      <c r="G48" s="23" t="s">
        <v>123</v>
      </c>
      <c r="H48" s="22" t="s">
        <v>122</v>
      </c>
      <c r="I48" s="23" t="s">
        <v>123</v>
      </c>
      <c r="J48" s="22" t="s">
        <v>122</v>
      </c>
      <c r="K48" s="23" t="s">
        <v>123</v>
      </c>
      <c r="L48" s="22" t="s">
        <v>122</v>
      </c>
      <c r="M48" s="23" t="s">
        <v>123</v>
      </c>
      <c r="N48" s="22" t="s">
        <v>122</v>
      </c>
      <c r="O48" s="23" t="s">
        <v>123</v>
      </c>
      <c r="P48" s="22" t="s">
        <v>122</v>
      </c>
      <c r="Q48" s="23" t="s">
        <v>123</v>
      </c>
      <c r="R48" s="22" t="s">
        <v>122</v>
      </c>
      <c r="S48" s="23" t="s">
        <v>123</v>
      </c>
    </row>
    <row r="49" spans="1:19" s="3" customFormat="1" ht="19.5" customHeight="1">
      <c r="A49" s="12" t="s">
        <v>81</v>
      </c>
      <c r="B49" s="13" t="s">
        <v>77</v>
      </c>
      <c r="C49" s="17"/>
      <c r="D49" s="14">
        <f>F49+H49+J49+L49+N49+P49+R49</f>
        <v>0.053</v>
      </c>
      <c r="E49" s="14">
        <f>$C$48*D49</f>
        <v>0.01431</v>
      </c>
      <c r="F49" s="14">
        <v>0</v>
      </c>
      <c r="G49" s="14">
        <f>$C$48*F49</f>
        <v>0</v>
      </c>
      <c r="H49" s="14">
        <v>0</v>
      </c>
      <c r="I49" s="14">
        <f>$C$48*H49</f>
        <v>0</v>
      </c>
      <c r="J49" s="14">
        <v>0</v>
      </c>
      <c r="K49" s="14">
        <f>$C$48*J49</f>
        <v>0</v>
      </c>
      <c r="L49" s="14">
        <v>0</v>
      </c>
      <c r="M49" s="14">
        <f>$C$48*L49</f>
        <v>0</v>
      </c>
      <c r="N49" s="14">
        <v>0</v>
      </c>
      <c r="O49" s="14">
        <f>$C$48*N49</f>
        <v>0</v>
      </c>
      <c r="P49" s="14">
        <v>0.053</v>
      </c>
      <c r="Q49" s="14">
        <f>$C$48*P49</f>
        <v>0.01431</v>
      </c>
      <c r="R49" s="14">
        <v>0</v>
      </c>
      <c r="S49" s="14">
        <f>$C$48*R49</f>
        <v>0</v>
      </c>
    </row>
    <row r="50" spans="1:19" s="3" customFormat="1" ht="12.75">
      <c r="A50" s="12" t="s">
        <v>82</v>
      </c>
      <c r="B50" s="13" t="s">
        <v>71</v>
      </c>
      <c r="C50" s="17"/>
      <c r="D50" s="14">
        <f>F50+H50+J50+L50+N50+P50+R50</f>
        <v>0.08</v>
      </c>
      <c r="E50" s="14">
        <f aca="true" t="shared" si="26" ref="E50:G53">$C$48*D50</f>
        <v>0.0216</v>
      </c>
      <c r="F50" s="14">
        <v>0</v>
      </c>
      <c r="G50" s="14">
        <f t="shared" si="26"/>
        <v>0</v>
      </c>
      <c r="H50" s="14">
        <v>0</v>
      </c>
      <c r="I50" s="14">
        <f>$C$48*H50</f>
        <v>0</v>
      </c>
      <c r="J50" s="14">
        <v>0</v>
      </c>
      <c r="K50" s="14">
        <f>$C$48*J50</f>
        <v>0</v>
      </c>
      <c r="L50" s="14">
        <v>0</v>
      </c>
      <c r="M50" s="14">
        <f>$C$48*L50</f>
        <v>0</v>
      </c>
      <c r="N50" s="14">
        <v>0</v>
      </c>
      <c r="O50" s="14">
        <f>$C$48*N50</f>
        <v>0</v>
      </c>
      <c r="P50" s="14">
        <v>0.04</v>
      </c>
      <c r="Q50" s="14">
        <f>$C$48*P50</f>
        <v>0.0108</v>
      </c>
      <c r="R50" s="14">
        <v>0.04</v>
      </c>
      <c r="S50" s="14">
        <f>$C$48*R50</f>
        <v>0.0108</v>
      </c>
    </row>
    <row r="51" spans="1:19" s="3" customFormat="1" ht="12.75">
      <c r="A51" s="12" t="s">
        <v>83</v>
      </c>
      <c r="B51" s="13" t="s">
        <v>72</v>
      </c>
      <c r="C51" s="17"/>
      <c r="D51" s="14">
        <f>F51+H51+J51+L51+N51+P51+R51</f>
        <v>0.005</v>
      </c>
      <c r="E51" s="14">
        <f t="shared" si="26"/>
        <v>0.00135</v>
      </c>
      <c r="F51" s="14">
        <v>0</v>
      </c>
      <c r="G51" s="14">
        <f t="shared" si="26"/>
        <v>0</v>
      </c>
      <c r="H51" s="14">
        <v>0</v>
      </c>
      <c r="I51" s="14">
        <f>$C$48*H51</f>
        <v>0</v>
      </c>
      <c r="J51" s="14">
        <v>0</v>
      </c>
      <c r="K51" s="14">
        <f>$C$48*J51</f>
        <v>0</v>
      </c>
      <c r="L51" s="14">
        <v>0</v>
      </c>
      <c r="M51" s="14">
        <f>$C$48*L51</f>
        <v>0</v>
      </c>
      <c r="N51" s="14">
        <v>0</v>
      </c>
      <c r="O51" s="14">
        <f>$C$48*N51</f>
        <v>0</v>
      </c>
      <c r="P51" s="14">
        <v>0</v>
      </c>
      <c r="Q51" s="14">
        <f>$C$48*P51</f>
        <v>0</v>
      </c>
      <c r="R51" s="14">
        <v>0.005</v>
      </c>
      <c r="S51" s="14">
        <f>$C$48*R51</f>
        <v>0.00135</v>
      </c>
    </row>
    <row r="52" spans="1:19" s="3" customFormat="1" ht="12.75">
      <c r="A52" s="12" t="s">
        <v>92</v>
      </c>
      <c r="B52" s="13" t="s">
        <v>73</v>
      </c>
      <c r="C52" s="17"/>
      <c r="D52" s="14">
        <f>F52+H52+J52+L52+N52+P52+R52</f>
        <v>0.024</v>
      </c>
      <c r="E52" s="14">
        <f t="shared" si="26"/>
        <v>0.0064800000000000005</v>
      </c>
      <c r="F52" s="14">
        <v>0</v>
      </c>
      <c r="G52" s="14">
        <f t="shared" si="26"/>
        <v>0</v>
      </c>
      <c r="H52" s="14">
        <v>0</v>
      </c>
      <c r="I52" s="14">
        <f>$C$48*H52</f>
        <v>0</v>
      </c>
      <c r="J52" s="14">
        <v>0</v>
      </c>
      <c r="K52" s="14">
        <f>$C$48*J52</f>
        <v>0</v>
      </c>
      <c r="L52" s="14">
        <v>0</v>
      </c>
      <c r="M52" s="14">
        <f>$C$48*L52</f>
        <v>0</v>
      </c>
      <c r="N52" s="14">
        <v>0</v>
      </c>
      <c r="O52" s="14">
        <f>$C$48*N52</f>
        <v>0</v>
      </c>
      <c r="P52" s="14">
        <v>0.012</v>
      </c>
      <c r="Q52" s="14">
        <f>$C$48*P52</f>
        <v>0.0032400000000000003</v>
      </c>
      <c r="R52" s="14">
        <v>0.012</v>
      </c>
      <c r="S52" s="14">
        <f>$C$48*R52</f>
        <v>0.0032400000000000003</v>
      </c>
    </row>
    <row r="53" spans="1:19" s="3" customFormat="1" ht="12.75">
      <c r="A53" s="12" t="s">
        <v>118</v>
      </c>
      <c r="B53" s="13" t="s">
        <v>119</v>
      </c>
      <c r="C53" s="17"/>
      <c r="D53" s="14">
        <f>F53+H53+J53+L53+N53+P53+R53</f>
        <v>0.738</v>
      </c>
      <c r="E53" s="14">
        <f t="shared" si="26"/>
        <v>0.19926000000000002</v>
      </c>
      <c r="F53" s="14">
        <v>0</v>
      </c>
      <c r="G53" s="14">
        <f t="shared" si="26"/>
        <v>0</v>
      </c>
      <c r="H53" s="14">
        <v>0</v>
      </c>
      <c r="I53" s="14">
        <f>$C$48*H53</f>
        <v>0</v>
      </c>
      <c r="J53" s="14">
        <v>0.162</v>
      </c>
      <c r="K53" s="14">
        <f>$C$48*J53</f>
        <v>0.04374</v>
      </c>
      <c r="L53" s="14">
        <v>0.162</v>
      </c>
      <c r="M53" s="14">
        <f>$C$48*L53</f>
        <v>0.04374</v>
      </c>
      <c r="N53" s="14">
        <v>0.162</v>
      </c>
      <c r="O53" s="14">
        <f>$C$48*N53</f>
        <v>0.04374</v>
      </c>
      <c r="P53" s="14">
        <v>0.162</v>
      </c>
      <c r="Q53" s="14">
        <f>$C$48*P53</f>
        <v>0.04374</v>
      </c>
      <c r="R53" s="14">
        <v>0.09</v>
      </c>
      <c r="S53" s="14">
        <f>$C$48*R53</f>
        <v>0.024300000000000002</v>
      </c>
    </row>
    <row r="54" spans="1:19" s="6" customFormat="1" ht="13.5" thickBot="1">
      <c r="A54" s="26" t="s">
        <v>137</v>
      </c>
      <c r="B54" s="10" t="s">
        <v>130</v>
      </c>
      <c r="C54" s="16"/>
      <c r="D54" s="14">
        <f>F54+H54+J54+L54+N54+P54+R54</f>
        <v>0.1</v>
      </c>
      <c r="E54" s="14">
        <f>$C$7*D54</f>
        <v>0.003</v>
      </c>
      <c r="F54" s="14">
        <v>0</v>
      </c>
      <c r="G54" s="14">
        <f>$C$7*F54</f>
        <v>0</v>
      </c>
      <c r="H54" s="14">
        <v>0</v>
      </c>
      <c r="I54" s="14">
        <f>$C$7*H54</f>
        <v>0</v>
      </c>
      <c r="J54" s="14">
        <v>0</v>
      </c>
      <c r="K54" s="14">
        <f>$C$7*J54</f>
        <v>0</v>
      </c>
      <c r="L54" s="14">
        <v>0</v>
      </c>
      <c r="M54" s="14">
        <f>$C$7*L54</f>
        <v>0</v>
      </c>
      <c r="N54" s="14">
        <v>0</v>
      </c>
      <c r="O54" s="14">
        <f>$C$7*N54</f>
        <v>0</v>
      </c>
      <c r="P54" s="14">
        <v>0</v>
      </c>
      <c r="Q54" s="14">
        <f>$C$7*P54</f>
        <v>0</v>
      </c>
      <c r="R54" s="14">
        <v>0.1</v>
      </c>
      <c r="S54" s="14">
        <f>$C$7*R54</f>
        <v>0.003</v>
      </c>
    </row>
    <row r="55" spans="1:19" s="6" customFormat="1" ht="16.5" customHeight="1" thickBot="1">
      <c r="A55" s="24">
        <v>9</v>
      </c>
      <c r="B55" s="20" t="s">
        <v>78</v>
      </c>
      <c r="C55" s="21">
        <v>0.18</v>
      </c>
      <c r="D55" s="22" t="s">
        <v>122</v>
      </c>
      <c r="E55" s="23" t="s">
        <v>123</v>
      </c>
      <c r="F55" s="22" t="s">
        <v>122</v>
      </c>
      <c r="G55" s="23" t="s">
        <v>123</v>
      </c>
      <c r="H55" s="22" t="s">
        <v>122</v>
      </c>
      <c r="I55" s="23" t="s">
        <v>123</v>
      </c>
      <c r="J55" s="22" t="s">
        <v>122</v>
      </c>
      <c r="K55" s="23" t="s">
        <v>123</v>
      </c>
      <c r="L55" s="22" t="s">
        <v>122</v>
      </c>
      <c r="M55" s="23" t="s">
        <v>123</v>
      </c>
      <c r="N55" s="22" t="s">
        <v>122</v>
      </c>
      <c r="O55" s="23" t="s">
        <v>123</v>
      </c>
      <c r="P55" s="22" t="s">
        <v>122</v>
      </c>
      <c r="Q55" s="23" t="s">
        <v>123</v>
      </c>
      <c r="R55" s="22" t="s">
        <v>122</v>
      </c>
      <c r="S55" s="23" t="s">
        <v>123</v>
      </c>
    </row>
    <row r="56" spans="1:19" s="3" customFormat="1" ht="12.75">
      <c r="A56" s="12" t="s">
        <v>84</v>
      </c>
      <c r="B56" s="13" t="s">
        <v>64</v>
      </c>
      <c r="C56" s="17"/>
      <c r="D56" s="14">
        <f>F56+H56+J56+L56+N56+P56+R56</f>
        <v>0.45</v>
      </c>
      <c r="E56" s="14">
        <f>$C$55*D56</f>
        <v>0.081</v>
      </c>
      <c r="F56" s="14">
        <v>0</v>
      </c>
      <c r="G56" s="14">
        <f>$C$55*F56</f>
        <v>0</v>
      </c>
      <c r="H56" s="14">
        <v>0</v>
      </c>
      <c r="I56" s="14">
        <f>$C$55*H56</f>
        <v>0</v>
      </c>
      <c r="J56" s="14">
        <v>0.45</v>
      </c>
      <c r="K56" s="14">
        <f>$C$55*J56</f>
        <v>0.081</v>
      </c>
      <c r="L56" s="14">
        <v>0</v>
      </c>
      <c r="M56" s="14">
        <f>$C$55*L56</f>
        <v>0</v>
      </c>
      <c r="N56" s="14">
        <v>0</v>
      </c>
      <c r="O56" s="14">
        <f>$C$55*N56</f>
        <v>0</v>
      </c>
      <c r="P56" s="14">
        <v>0</v>
      </c>
      <c r="Q56" s="14">
        <f>$C$55*P56</f>
        <v>0</v>
      </c>
      <c r="R56" s="14">
        <v>0</v>
      </c>
      <c r="S56" s="14">
        <f>$C$55*R56</f>
        <v>0</v>
      </c>
    </row>
    <row r="57" spans="1:19" s="3" customFormat="1" ht="12.75">
      <c r="A57" s="12" t="s">
        <v>85</v>
      </c>
      <c r="B57" s="13" t="s">
        <v>79</v>
      </c>
      <c r="C57" s="17"/>
      <c r="D57" s="14">
        <f>F57+H57+J57+L57+N57+P57+R57</f>
        <v>0.405</v>
      </c>
      <c r="E57" s="14">
        <f aca="true" t="shared" si="27" ref="E57:G58">$C$55*D57</f>
        <v>0.0729</v>
      </c>
      <c r="F57" s="14">
        <v>0</v>
      </c>
      <c r="G57" s="14">
        <f t="shared" si="27"/>
        <v>0</v>
      </c>
      <c r="H57" s="14">
        <v>0</v>
      </c>
      <c r="I57" s="14">
        <f>$C$55*H57</f>
        <v>0</v>
      </c>
      <c r="J57" s="14">
        <v>0</v>
      </c>
      <c r="K57" s="14">
        <f>$C$55*J57</f>
        <v>0</v>
      </c>
      <c r="L57" s="14">
        <v>0.225</v>
      </c>
      <c r="M57" s="14">
        <f>$C$55*L57</f>
        <v>0.0405</v>
      </c>
      <c r="N57" s="14">
        <v>0.18</v>
      </c>
      <c r="O57" s="14">
        <f>$C$55*N57</f>
        <v>0.0324</v>
      </c>
      <c r="P57" s="14">
        <v>0</v>
      </c>
      <c r="Q57" s="14">
        <f>$C$55*P57</f>
        <v>0</v>
      </c>
      <c r="R57" s="14">
        <v>0</v>
      </c>
      <c r="S57" s="14">
        <f>$C$55*R57</f>
        <v>0</v>
      </c>
    </row>
    <row r="58" spans="1:19" s="3" customFormat="1" ht="12.75">
      <c r="A58" s="12" t="s">
        <v>86</v>
      </c>
      <c r="B58" s="13" t="s">
        <v>80</v>
      </c>
      <c r="C58" s="17"/>
      <c r="D58" s="14">
        <f>F58+H58+J58+L58+N58+P58+R58</f>
        <v>0.045</v>
      </c>
      <c r="E58" s="14">
        <f t="shared" si="27"/>
        <v>0.0081</v>
      </c>
      <c r="F58" s="14">
        <v>0</v>
      </c>
      <c r="G58" s="14">
        <f t="shared" si="27"/>
        <v>0</v>
      </c>
      <c r="H58" s="14">
        <v>0</v>
      </c>
      <c r="I58" s="14">
        <f>$C$55*H58</f>
        <v>0</v>
      </c>
      <c r="J58" s="14">
        <v>0</v>
      </c>
      <c r="K58" s="14">
        <f>$C$55*J58</f>
        <v>0</v>
      </c>
      <c r="L58" s="14">
        <v>0</v>
      </c>
      <c r="M58" s="14">
        <f>$C$55*L58</f>
        <v>0</v>
      </c>
      <c r="N58" s="14">
        <v>0</v>
      </c>
      <c r="O58" s="14">
        <f>$C$55*N58</f>
        <v>0</v>
      </c>
      <c r="P58" s="14">
        <v>0.045</v>
      </c>
      <c r="Q58" s="14">
        <f>$C$55*P58</f>
        <v>0.0081</v>
      </c>
      <c r="R58" s="14">
        <v>0</v>
      </c>
      <c r="S58" s="14">
        <f>$C$55*R58</f>
        <v>0</v>
      </c>
    </row>
    <row r="59" spans="1:19" s="6" customFormat="1" ht="13.5" thickBot="1">
      <c r="A59" s="26" t="s">
        <v>138</v>
      </c>
      <c r="B59" s="10" t="s">
        <v>130</v>
      </c>
      <c r="C59" s="16"/>
      <c r="D59" s="14">
        <f>F59+H59+J59+L59+N59+P59+R59</f>
        <v>0.1</v>
      </c>
      <c r="E59" s="14">
        <f>$C$7*D59</f>
        <v>0.003</v>
      </c>
      <c r="F59" s="14">
        <v>0</v>
      </c>
      <c r="G59" s="14">
        <f>$C$7*F59</f>
        <v>0</v>
      </c>
      <c r="H59" s="14">
        <v>0</v>
      </c>
      <c r="I59" s="14">
        <f>$C$7*H59</f>
        <v>0</v>
      </c>
      <c r="J59" s="14">
        <v>0</v>
      </c>
      <c r="K59" s="14">
        <f>$C$7*J59</f>
        <v>0</v>
      </c>
      <c r="L59" s="14">
        <v>0</v>
      </c>
      <c r="M59" s="14">
        <f>$C$7*L59</f>
        <v>0</v>
      </c>
      <c r="N59" s="14">
        <v>0</v>
      </c>
      <c r="O59" s="14">
        <f>$C$7*N59</f>
        <v>0</v>
      </c>
      <c r="P59" s="14">
        <v>0</v>
      </c>
      <c r="Q59" s="14">
        <f>$C$7*P59</f>
        <v>0</v>
      </c>
      <c r="R59" s="14">
        <v>0.1</v>
      </c>
      <c r="S59" s="14">
        <f>$C$7*R59</f>
        <v>0.003</v>
      </c>
    </row>
    <row r="60" spans="1:19" s="6" customFormat="1" ht="22.5" customHeight="1" thickBot="1">
      <c r="A60" s="24">
        <v>10</v>
      </c>
      <c r="B60" s="20" t="s">
        <v>87</v>
      </c>
      <c r="C60" s="21">
        <v>0.04</v>
      </c>
      <c r="D60" s="22" t="s">
        <v>122</v>
      </c>
      <c r="E60" s="23" t="s">
        <v>123</v>
      </c>
      <c r="F60" s="22" t="s">
        <v>122</v>
      </c>
      <c r="G60" s="23" t="s">
        <v>123</v>
      </c>
      <c r="H60" s="22" t="s">
        <v>122</v>
      </c>
      <c r="I60" s="23" t="s">
        <v>123</v>
      </c>
      <c r="J60" s="22" t="s">
        <v>122</v>
      </c>
      <c r="K60" s="23" t="s">
        <v>123</v>
      </c>
      <c r="L60" s="22" t="s">
        <v>122</v>
      </c>
      <c r="M60" s="23" t="s">
        <v>123</v>
      </c>
      <c r="N60" s="22" t="s">
        <v>122</v>
      </c>
      <c r="O60" s="23" t="s">
        <v>123</v>
      </c>
      <c r="P60" s="22" t="s">
        <v>122</v>
      </c>
      <c r="Q60" s="23" t="s">
        <v>123</v>
      </c>
      <c r="R60" s="22" t="s">
        <v>122</v>
      </c>
      <c r="S60" s="23" t="s">
        <v>123</v>
      </c>
    </row>
    <row r="61" spans="1:19" s="6" customFormat="1" ht="16.5" customHeight="1">
      <c r="A61" s="12" t="s">
        <v>88</v>
      </c>
      <c r="B61" s="13" t="s">
        <v>108</v>
      </c>
      <c r="C61" s="14"/>
      <c r="D61" s="14">
        <f>F61+H61+J61+L61+N61+P61+R61</f>
        <v>0.09</v>
      </c>
      <c r="E61" s="14">
        <f>$C$60*D61</f>
        <v>0.0036</v>
      </c>
      <c r="F61" s="14">
        <v>0</v>
      </c>
      <c r="G61" s="14">
        <f>$C$60*F61</f>
        <v>0</v>
      </c>
      <c r="H61" s="14">
        <v>0</v>
      </c>
      <c r="I61" s="14">
        <f>$C$60*H61</f>
        <v>0</v>
      </c>
      <c r="J61" s="14">
        <v>0</v>
      </c>
      <c r="K61" s="14">
        <f>$C$60*J61</f>
        <v>0</v>
      </c>
      <c r="L61" s="14">
        <v>0</v>
      </c>
      <c r="M61" s="14">
        <f>$C$60*L61</f>
        <v>0</v>
      </c>
      <c r="N61" s="14">
        <v>0</v>
      </c>
      <c r="O61" s="14">
        <f>$C$60*N61</f>
        <v>0</v>
      </c>
      <c r="P61" s="14">
        <v>0.09</v>
      </c>
      <c r="Q61" s="14">
        <f>$C$60*P61</f>
        <v>0.0036</v>
      </c>
      <c r="R61" s="14">
        <v>0</v>
      </c>
      <c r="S61" s="14">
        <f>$C$60*R61</f>
        <v>0</v>
      </c>
    </row>
    <row r="62" spans="1:19" s="6" customFormat="1" ht="16.5" customHeight="1">
      <c r="A62" s="12" t="s">
        <v>89</v>
      </c>
      <c r="B62" s="13" t="s">
        <v>109</v>
      </c>
      <c r="C62" s="14"/>
      <c r="D62" s="14">
        <f>F62+H62+J62+L62+N62+P62+R62</f>
        <v>0.09</v>
      </c>
      <c r="E62" s="14">
        <f aca="true" t="shared" si="28" ref="E62:G64">$C$60*D62</f>
        <v>0.0036</v>
      </c>
      <c r="F62" s="14">
        <v>0</v>
      </c>
      <c r="G62" s="14">
        <f t="shared" si="28"/>
        <v>0</v>
      </c>
      <c r="H62" s="14">
        <v>0</v>
      </c>
      <c r="I62" s="14">
        <f>$C$60*H62</f>
        <v>0</v>
      </c>
      <c r="J62" s="14">
        <v>0</v>
      </c>
      <c r="K62" s="14">
        <f>$C$60*J62</f>
        <v>0</v>
      </c>
      <c r="L62" s="14">
        <v>0</v>
      </c>
      <c r="M62" s="14">
        <f>$C$60*L62</f>
        <v>0</v>
      </c>
      <c r="N62" s="14">
        <v>0</v>
      </c>
      <c r="O62" s="14">
        <f>$C$60*N62</f>
        <v>0</v>
      </c>
      <c r="P62" s="14">
        <v>0.09</v>
      </c>
      <c r="Q62" s="14">
        <f>$C$60*P62</f>
        <v>0.0036</v>
      </c>
      <c r="R62" s="14">
        <v>0</v>
      </c>
      <c r="S62" s="14">
        <f>$C$60*R62</f>
        <v>0</v>
      </c>
    </row>
    <row r="63" spans="1:19" s="3" customFormat="1" ht="12.75">
      <c r="A63" s="12" t="s">
        <v>93</v>
      </c>
      <c r="B63" s="13" t="s">
        <v>116</v>
      </c>
      <c r="C63" s="17"/>
      <c r="D63" s="14">
        <f>F63+H63+J63+L63+N63+P63+R63</f>
        <v>0.36</v>
      </c>
      <c r="E63" s="14">
        <f t="shared" si="28"/>
        <v>0.0144</v>
      </c>
      <c r="F63" s="14">
        <v>0</v>
      </c>
      <c r="G63" s="14">
        <f t="shared" si="28"/>
        <v>0</v>
      </c>
      <c r="H63" s="14">
        <v>0</v>
      </c>
      <c r="I63" s="14">
        <f>$C$60*H63</f>
        <v>0</v>
      </c>
      <c r="J63" s="14">
        <v>0</v>
      </c>
      <c r="K63" s="14">
        <f>$C$60*J63</f>
        <v>0</v>
      </c>
      <c r="L63" s="14">
        <v>0</v>
      </c>
      <c r="M63" s="14">
        <f>$C$60*L63</f>
        <v>0</v>
      </c>
      <c r="N63" s="14">
        <v>0</v>
      </c>
      <c r="O63" s="14">
        <f>$C$60*N63</f>
        <v>0</v>
      </c>
      <c r="P63" s="14">
        <v>0.36</v>
      </c>
      <c r="Q63" s="14">
        <f>$C$60*P63</f>
        <v>0.0144</v>
      </c>
      <c r="R63" s="14">
        <v>0</v>
      </c>
      <c r="S63" s="14">
        <f>$C$60*R63</f>
        <v>0</v>
      </c>
    </row>
    <row r="64" spans="1:19" s="3" customFormat="1" ht="12.75">
      <c r="A64" s="12" t="s">
        <v>111</v>
      </c>
      <c r="B64" s="13" t="s">
        <v>115</v>
      </c>
      <c r="C64" s="17"/>
      <c r="D64" s="14">
        <f>F64+H64+J64+L64+N64+P64+R64</f>
        <v>0.36</v>
      </c>
      <c r="E64" s="14">
        <f t="shared" si="28"/>
        <v>0.0144</v>
      </c>
      <c r="F64" s="14">
        <v>0</v>
      </c>
      <c r="G64" s="14">
        <f t="shared" si="28"/>
        <v>0</v>
      </c>
      <c r="H64" s="14">
        <v>0</v>
      </c>
      <c r="I64" s="14">
        <f>$C$60*H64</f>
        <v>0</v>
      </c>
      <c r="J64" s="14">
        <v>0</v>
      </c>
      <c r="K64" s="14">
        <f>$C$60*J64</f>
        <v>0</v>
      </c>
      <c r="L64" s="14">
        <v>0</v>
      </c>
      <c r="M64" s="14">
        <f>$C$60*L64</f>
        <v>0</v>
      </c>
      <c r="N64" s="14">
        <v>0</v>
      </c>
      <c r="O64" s="14">
        <f>$C$60*N64</f>
        <v>0</v>
      </c>
      <c r="P64" s="14">
        <v>0</v>
      </c>
      <c r="Q64" s="14">
        <f>$C$60*P64</f>
        <v>0</v>
      </c>
      <c r="R64" s="14">
        <v>0.36</v>
      </c>
      <c r="S64" s="14">
        <f>$C$60*R64</f>
        <v>0.0144</v>
      </c>
    </row>
    <row r="65" spans="1:19" s="6" customFormat="1" ht="13.5" thickBot="1">
      <c r="A65" s="26" t="s">
        <v>139</v>
      </c>
      <c r="B65" s="10" t="s">
        <v>130</v>
      </c>
      <c r="C65" s="16"/>
      <c r="D65" s="14">
        <f>F65+H65+J65+L65+N65+P65+R65</f>
        <v>0.1</v>
      </c>
      <c r="E65" s="14">
        <f>$C$7*D65</f>
        <v>0.003</v>
      </c>
      <c r="F65" s="14">
        <v>0</v>
      </c>
      <c r="G65" s="14">
        <f>$C$7*F65</f>
        <v>0</v>
      </c>
      <c r="H65" s="14">
        <v>0</v>
      </c>
      <c r="I65" s="14">
        <f>$C$7*H65</f>
        <v>0</v>
      </c>
      <c r="J65" s="14">
        <v>0</v>
      </c>
      <c r="K65" s="14">
        <f>$C$7*J65</f>
        <v>0</v>
      </c>
      <c r="L65" s="14">
        <v>0</v>
      </c>
      <c r="M65" s="14">
        <f>$C$7*L65</f>
        <v>0</v>
      </c>
      <c r="N65" s="14">
        <v>0</v>
      </c>
      <c r="O65" s="14">
        <f>$C$7*N65</f>
        <v>0</v>
      </c>
      <c r="P65" s="14">
        <v>0</v>
      </c>
      <c r="Q65" s="14">
        <f>$C$7*P65</f>
        <v>0</v>
      </c>
      <c r="R65" s="14">
        <v>0.1</v>
      </c>
      <c r="S65" s="14">
        <f>$C$7*R65</f>
        <v>0.003</v>
      </c>
    </row>
    <row r="66" spans="1:19" s="6" customFormat="1" ht="23.25" thickBot="1">
      <c r="A66" s="24">
        <v>11</v>
      </c>
      <c r="B66" s="20" t="s">
        <v>90</v>
      </c>
      <c r="C66" s="21">
        <v>0.06</v>
      </c>
      <c r="D66" s="22" t="s">
        <v>122</v>
      </c>
      <c r="E66" s="23" t="s">
        <v>123</v>
      </c>
      <c r="F66" s="22" t="s">
        <v>122</v>
      </c>
      <c r="G66" s="23" t="s">
        <v>123</v>
      </c>
      <c r="H66" s="22" t="s">
        <v>122</v>
      </c>
      <c r="I66" s="23" t="s">
        <v>123</v>
      </c>
      <c r="J66" s="22" t="s">
        <v>122</v>
      </c>
      <c r="K66" s="23" t="s">
        <v>123</v>
      </c>
      <c r="L66" s="22" t="s">
        <v>122</v>
      </c>
      <c r="M66" s="23" t="s">
        <v>123</v>
      </c>
      <c r="N66" s="22" t="s">
        <v>122</v>
      </c>
      <c r="O66" s="23" t="s">
        <v>123</v>
      </c>
      <c r="P66" s="22" t="s">
        <v>122</v>
      </c>
      <c r="Q66" s="23" t="s">
        <v>123</v>
      </c>
      <c r="R66" s="22" t="s">
        <v>122</v>
      </c>
      <c r="S66" s="23" t="s">
        <v>123</v>
      </c>
    </row>
    <row r="67" spans="1:19" s="3" customFormat="1" ht="12.75">
      <c r="A67" s="12" t="s">
        <v>94</v>
      </c>
      <c r="B67" s="13" t="s">
        <v>99</v>
      </c>
      <c r="C67" s="17"/>
      <c r="D67" s="14">
        <f>F67+H67+J67+L67+N67+P67+R67</f>
        <v>0.675</v>
      </c>
      <c r="E67" s="14">
        <f>$C$66*D67</f>
        <v>0.0405</v>
      </c>
      <c r="F67" s="14">
        <v>0</v>
      </c>
      <c r="G67" s="14">
        <f>$C$66*F67</f>
        <v>0</v>
      </c>
      <c r="H67" s="14">
        <v>0</v>
      </c>
      <c r="I67" s="14">
        <f>$C$66*H67</f>
        <v>0</v>
      </c>
      <c r="J67" s="14">
        <v>0</v>
      </c>
      <c r="K67" s="14">
        <f>$C$66*J67</f>
        <v>0</v>
      </c>
      <c r="L67" s="14">
        <v>0</v>
      </c>
      <c r="M67" s="14">
        <f>$C$66*L67</f>
        <v>0</v>
      </c>
      <c r="N67" s="14">
        <v>0</v>
      </c>
      <c r="O67" s="14">
        <f>$C$66*N67</f>
        <v>0</v>
      </c>
      <c r="P67" s="14">
        <v>0.675</v>
      </c>
      <c r="Q67" s="14">
        <f>$C$66*P67</f>
        <v>0.0405</v>
      </c>
      <c r="R67" s="14">
        <v>0</v>
      </c>
      <c r="S67" s="14">
        <f>$C$66*R67</f>
        <v>0</v>
      </c>
    </row>
    <row r="68" spans="1:19" s="3" customFormat="1" ht="12.75">
      <c r="A68" s="12" t="s">
        <v>95</v>
      </c>
      <c r="B68" s="13" t="s">
        <v>100</v>
      </c>
      <c r="C68" s="17"/>
      <c r="D68" s="14">
        <f>F68+H68+J68+L68+N68+P68+R68</f>
        <v>0.18</v>
      </c>
      <c r="E68" s="14">
        <f>$C$66*D68</f>
        <v>0.010799999999999999</v>
      </c>
      <c r="F68" s="14">
        <v>0</v>
      </c>
      <c r="G68" s="14">
        <f>$C$66*F68</f>
        <v>0</v>
      </c>
      <c r="H68" s="14">
        <v>0</v>
      </c>
      <c r="I68" s="14">
        <f>$C$66*H68</f>
        <v>0</v>
      </c>
      <c r="J68" s="14">
        <v>0</v>
      </c>
      <c r="K68" s="14">
        <f>$C$66*J68</f>
        <v>0</v>
      </c>
      <c r="L68" s="14">
        <v>0</v>
      </c>
      <c r="M68" s="14">
        <f>$C$66*L68</f>
        <v>0</v>
      </c>
      <c r="N68" s="14">
        <v>0</v>
      </c>
      <c r="O68" s="14">
        <f>$C$66*N68</f>
        <v>0</v>
      </c>
      <c r="P68" s="14">
        <v>0.18</v>
      </c>
      <c r="Q68" s="14">
        <f>$C$66*P68</f>
        <v>0.010799999999999999</v>
      </c>
      <c r="R68" s="14">
        <v>0</v>
      </c>
      <c r="S68" s="14">
        <f>$C$66*R68</f>
        <v>0</v>
      </c>
    </row>
    <row r="69" spans="1:19" s="3" customFormat="1" ht="12.75">
      <c r="A69" s="12" t="s">
        <v>110</v>
      </c>
      <c r="B69" s="13" t="s">
        <v>101</v>
      </c>
      <c r="C69" s="17"/>
      <c r="D69" s="14">
        <f>F69+H69+J69+L69+N69+P69+R69</f>
        <v>0.045</v>
      </c>
      <c r="E69" s="14">
        <f>$C$66*D69</f>
        <v>0.0026999999999999997</v>
      </c>
      <c r="F69" s="14">
        <v>0</v>
      </c>
      <c r="G69" s="14">
        <f>$C$66*F69</f>
        <v>0</v>
      </c>
      <c r="H69" s="14">
        <v>0</v>
      </c>
      <c r="I69" s="14">
        <f>$C$66*H69</f>
        <v>0</v>
      </c>
      <c r="J69" s="14">
        <v>0</v>
      </c>
      <c r="K69" s="14">
        <f>$C$66*J69</f>
        <v>0</v>
      </c>
      <c r="L69" s="14">
        <v>0</v>
      </c>
      <c r="M69" s="14">
        <f>$C$66*L69</f>
        <v>0</v>
      </c>
      <c r="N69" s="14">
        <v>0</v>
      </c>
      <c r="O69" s="14">
        <f>$C$66*N69</f>
        <v>0</v>
      </c>
      <c r="P69" s="14">
        <v>0</v>
      </c>
      <c r="Q69" s="14">
        <f>$C$66*P69</f>
        <v>0</v>
      </c>
      <c r="R69" s="14">
        <v>0.045</v>
      </c>
      <c r="S69" s="14">
        <f>$C$66*R69</f>
        <v>0.0026999999999999997</v>
      </c>
    </row>
    <row r="70" spans="1:19" s="6" customFormat="1" ht="13.5" thickBot="1">
      <c r="A70" s="26" t="s">
        <v>143</v>
      </c>
      <c r="B70" s="10" t="s">
        <v>130</v>
      </c>
      <c r="C70" s="16"/>
      <c r="D70" s="14">
        <f>F70+H70+J70+L70+N70+P70+R70</f>
        <v>0.1</v>
      </c>
      <c r="E70" s="14">
        <f>$C$7*D70</f>
        <v>0.003</v>
      </c>
      <c r="F70" s="14">
        <v>0</v>
      </c>
      <c r="G70" s="14">
        <f>$C$7*F70</f>
        <v>0</v>
      </c>
      <c r="H70" s="14">
        <v>0</v>
      </c>
      <c r="I70" s="14">
        <f>$C$7*H70</f>
        <v>0</v>
      </c>
      <c r="J70" s="14">
        <v>0</v>
      </c>
      <c r="K70" s="14">
        <f>$C$7*J70</f>
        <v>0</v>
      </c>
      <c r="L70" s="14">
        <v>0</v>
      </c>
      <c r="M70" s="14">
        <f>$C$7*L70</f>
        <v>0</v>
      </c>
      <c r="N70" s="14">
        <v>0</v>
      </c>
      <c r="O70" s="14">
        <f>$C$7*N70</f>
        <v>0</v>
      </c>
      <c r="P70" s="14">
        <v>0</v>
      </c>
      <c r="Q70" s="14">
        <f>$C$7*P70</f>
        <v>0</v>
      </c>
      <c r="R70" s="14">
        <v>0.1</v>
      </c>
      <c r="S70" s="14">
        <f>$C$7*R70</f>
        <v>0.003</v>
      </c>
    </row>
    <row r="71" spans="1:19" s="6" customFormat="1" ht="16.5" customHeight="1" thickBot="1">
      <c r="A71" s="24">
        <v>12</v>
      </c>
      <c r="B71" s="20" t="s">
        <v>102</v>
      </c>
      <c r="C71" s="21">
        <v>0.08</v>
      </c>
      <c r="D71" s="22" t="s">
        <v>122</v>
      </c>
      <c r="E71" s="23" t="s">
        <v>123</v>
      </c>
      <c r="F71" s="22" t="s">
        <v>122</v>
      </c>
      <c r="G71" s="23" t="s">
        <v>123</v>
      </c>
      <c r="H71" s="22" t="s">
        <v>122</v>
      </c>
      <c r="I71" s="23" t="s">
        <v>123</v>
      </c>
      <c r="J71" s="22" t="s">
        <v>122</v>
      </c>
      <c r="K71" s="23" t="s">
        <v>123</v>
      </c>
      <c r="L71" s="22" t="s">
        <v>122</v>
      </c>
      <c r="M71" s="23" t="s">
        <v>123</v>
      </c>
      <c r="N71" s="22" t="s">
        <v>122</v>
      </c>
      <c r="O71" s="23" t="s">
        <v>123</v>
      </c>
      <c r="P71" s="22" t="s">
        <v>122</v>
      </c>
      <c r="Q71" s="23" t="s">
        <v>123</v>
      </c>
      <c r="R71" s="22" t="s">
        <v>122</v>
      </c>
      <c r="S71" s="23" t="s">
        <v>123</v>
      </c>
    </row>
    <row r="72" spans="1:19" s="3" customFormat="1" ht="12.75">
      <c r="A72" s="12" t="s">
        <v>96</v>
      </c>
      <c r="B72" s="13" t="s">
        <v>120</v>
      </c>
      <c r="C72" s="17"/>
      <c r="D72" s="14">
        <f>F72+H72+J72+L72+N72+P72+R72</f>
        <v>0.53</v>
      </c>
      <c r="E72" s="14">
        <f>$C$71*D72</f>
        <v>0.0424</v>
      </c>
      <c r="F72" s="14">
        <v>0</v>
      </c>
      <c r="G72" s="14">
        <f>$C$71*F72</f>
        <v>0</v>
      </c>
      <c r="H72" s="14">
        <v>0</v>
      </c>
      <c r="I72" s="14">
        <f>$C$71*H72</f>
        <v>0</v>
      </c>
      <c r="J72" s="14">
        <v>0</v>
      </c>
      <c r="K72" s="14">
        <f>$C$71*J72</f>
        <v>0</v>
      </c>
      <c r="L72" s="14">
        <v>0</v>
      </c>
      <c r="M72" s="14">
        <f>$C$71*L72</f>
        <v>0</v>
      </c>
      <c r="N72" s="14">
        <v>0</v>
      </c>
      <c r="O72" s="14">
        <f>$C$71*N72</f>
        <v>0</v>
      </c>
      <c r="P72" s="14">
        <v>0</v>
      </c>
      <c r="Q72" s="14">
        <f>$C$71*P72</f>
        <v>0</v>
      </c>
      <c r="R72" s="14">
        <v>0.53</v>
      </c>
      <c r="S72" s="14">
        <f>$C$71*R72</f>
        <v>0.0424</v>
      </c>
    </row>
    <row r="73" spans="1:19" s="3" customFormat="1" ht="12.75">
      <c r="A73" s="12" t="s">
        <v>97</v>
      </c>
      <c r="B73" s="13" t="s">
        <v>103</v>
      </c>
      <c r="C73" s="17"/>
      <c r="D73" s="14">
        <f>F73+H73+J73+L73+N73+P73+R73</f>
        <v>0.035</v>
      </c>
      <c r="E73" s="14">
        <f aca="true" t="shared" si="29" ref="E73:G76">$C$71*D73</f>
        <v>0.0028000000000000004</v>
      </c>
      <c r="F73" s="14">
        <v>0</v>
      </c>
      <c r="G73" s="14">
        <f t="shared" si="29"/>
        <v>0</v>
      </c>
      <c r="H73" s="14">
        <v>0</v>
      </c>
      <c r="I73" s="14">
        <f>$C$71*H73</f>
        <v>0</v>
      </c>
      <c r="J73" s="14">
        <v>0</v>
      </c>
      <c r="K73" s="14">
        <f>$C$71*J73</f>
        <v>0</v>
      </c>
      <c r="L73" s="14">
        <v>0</v>
      </c>
      <c r="M73" s="14">
        <f>$C$71*L73</f>
        <v>0</v>
      </c>
      <c r="N73" s="14">
        <v>0</v>
      </c>
      <c r="O73" s="14">
        <f>$C$71*N73</f>
        <v>0</v>
      </c>
      <c r="P73" s="14">
        <v>0</v>
      </c>
      <c r="Q73" s="14">
        <f>$C$71*P73</f>
        <v>0</v>
      </c>
      <c r="R73" s="14">
        <v>0.035</v>
      </c>
      <c r="S73" s="14">
        <f>$C$71*R73</f>
        <v>0.0028000000000000004</v>
      </c>
    </row>
    <row r="74" spans="1:19" s="3" customFormat="1" ht="12.75">
      <c r="A74" s="12" t="s">
        <v>98</v>
      </c>
      <c r="B74" s="13" t="s">
        <v>104</v>
      </c>
      <c r="C74" s="17"/>
      <c r="D74" s="14">
        <f>F74+H74+J74+L74+N74+P74+R74</f>
        <v>0.014</v>
      </c>
      <c r="E74" s="14">
        <f t="shared" si="29"/>
        <v>0.0011200000000000001</v>
      </c>
      <c r="F74" s="14">
        <v>0</v>
      </c>
      <c r="G74" s="14">
        <f t="shared" si="29"/>
        <v>0</v>
      </c>
      <c r="H74" s="14">
        <v>0</v>
      </c>
      <c r="I74" s="14">
        <f>$C$71*H74</f>
        <v>0</v>
      </c>
      <c r="J74" s="14">
        <v>0</v>
      </c>
      <c r="K74" s="14">
        <f>$C$71*J74</f>
        <v>0</v>
      </c>
      <c r="L74" s="14">
        <v>0</v>
      </c>
      <c r="M74" s="14">
        <f>$C$71*L74</f>
        <v>0</v>
      </c>
      <c r="N74" s="14">
        <v>0</v>
      </c>
      <c r="O74" s="14">
        <f>$C$71*N74</f>
        <v>0</v>
      </c>
      <c r="P74" s="14">
        <v>0</v>
      </c>
      <c r="Q74" s="14">
        <f>$C$71*P74</f>
        <v>0</v>
      </c>
      <c r="R74" s="14">
        <v>0.014</v>
      </c>
      <c r="S74" s="14">
        <f>$C$71*R74</f>
        <v>0.0011200000000000001</v>
      </c>
    </row>
    <row r="75" spans="1:19" s="3" customFormat="1" ht="12.75">
      <c r="A75" s="12" t="s">
        <v>121</v>
      </c>
      <c r="B75" s="13" t="s">
        <v>117</v>
      </c>
      <c r="C75" s="17"/>
      <c r="D75" s="14">
        <f>F75+H75+J75+L75+N75+P75+R75</f>
        <v>0.031</v>
      </c>
      <c r="E75" s="14">
        <f t="shared" si="29"/>
        <v>0.00248</v>
      </c>
      <c r="F75" s="14">
        <v>0</v>
      </c>
      <c r="G75" s="14">
        <f t="shared" si="29"/>
        <v>0</v>
      </c>
      <c r="H75" s="14">
        <v>0</v>
      </c>
      <c r="I75" s="14">
        <f>$C$71*H75</f>
        <v>0</v>
      </c>
      <c r="J75" s="14">
        <v>0</v>
      </c>
      <c r="K75" s="14">
        <f>$C$71*J75</f>
        <v>0</v>
      </c>
      <c r="L75" s="14">
        <v>0</v>
      </c>
      <c r="M75" s="14">
        <f>$C$71*L75</f>
        <v>0</v>
      </c>
      <c r="N75" s="14">
        <v>0</v>
      </c>
      <c r="O75" s="14">
        <f>$C$71*N75</f>
        <v>0</v>
      </c>
      <c r="P75" s="14">
        <v>0</v>
      </c>
      <c r="Q75" s="14">
        <f>$C$71*P75</f>
        <v>0</v>
      </c>
      <c r="R75" s="14">
        <v>0.031</v>
      </c>
      <c r="S75" s="14">
        <f>$C$71*R75</f>
        <v>0.00248</v>
      </c>
    </row>
    <row r="76" spans="1:19" s="3" customFormat="1" ht="12.75">
      <c r="A76" s="12" t="s">
        <v>112</v>
      </c>
      <c r="B76" s="13" t="s">
        <v>113</v>
      </c>
      <c r="C76" s="17"/>
      <c r="D76" s="14">
        <f>F76+H76+J76+L76+N76+P76+R76</f>
        <v>0.29000000000000004</v>
      </c>
      <c r="E76" s="14">
        <f t="shared" si="29"/>
        <v>0.023200000000000002</v>
      </c>
      <c r="F76" s="14">
        <v>0</v>
      </c>
      <c r="G76" s="14">
        <f t="shared" si="29"/>
        <v>0</v>
      </c>
      <c r="H76" s="14">
        <v>0</v>
      </c>
      <c r="I76" s="14">
        <f>$C$71*H76</f>
        <v>0</v>
      </c>
      <c r="J76" s="14">
        <v>0.07</v>
      </c>
      <c r="K76" s="14">
        <f>$C$71*J76</f>
        <v>0.005600000000000001</v>
      </c>
      <c r="L76" s="14">
        <v>0.05</v>
      </c>
      <c r="M76" s="14">
        <f>$C$71*L76</f>
        <v>0.004</v>
      </c>
      <c r="N76" s="14">
        <v>0.05</v>
      </c>
      <c r="O76" s="14">
        <f>$C$71*N76</f>
        <v>0.004</v>
      </c>
      <c r="P76" s="14">
        <v>0.07</v>
      </c>
      <c r="Q76" s="14">
        <f>$C$71*P76</f>
        <v>0.005600000000000001</v>
      </c>
      <c r="R76" s="14">
        <v>0.05</v>
      </c>
      <c r="S76" s="14">
        <f>$C$71*R76</f>
        <v>0.004</v>
      </c>
    </row>
    <row r="77" spans="1:19" s="6" customFormat="1" ht="12.75">
      <c r="A77" s="26" t="s">
        <v>141</v>
      </c>
      <c r="B77" s="10" t="s">
        <v>140</v>
      </c>
      <c r="C77" s="16"/>
      <c r="D77" s="14">
        <f>F77+H77+J77+L77+N77+P77+R77</f>
        <v>0</v>
      </c>
      <c r="E77" s="14">
        <f>$C$7*D77</f>
        <v>0</v>
      </c>
      <c r="F77" s="14">
        <v>0</v>
      </c>
      <c r="G77" s="14">
        <f>$C$7*F77</f>
        <v>0</v>
      </c>
      <c r="H77" s="14">
        <v>0</v>
      </c>
      <c r="I77" s="14">
        <f>$C$7*H77</f>
        <v>0</v>
      </c>
      <c r="J77" s="14">
        <v>0</v>
      </c>
      <c r="K77" s="14">
        <f>$C$7*J77</f>
        <v>0</v>
      </c>
      <c r="L77" s="14">
        <v>0</v>
      </c>
      <c r="M77" s="14">
        <f>$C$7*L77</f>
        <v>0</v>
      </c>
      <c r="N77" s="14">
        <v>0</v>
      </c>
      <c r="O77" s="14">
        <f>$C$7*N77</f>
        <v>0</v>
      </c>
      <c r="P77" s="14">
        <v>0</v>
      </c>
      <c r="Q77" s="14">
        <f>$C$7*P77</f>
        <v>0</v>
      </c>
      <c r="R77" s="14">
        <v>0</v>
      </c>
      <c r="S77" s="14">
        <f>$C$7*R77</f>
        <v>0</v>
      </c>
    </row>
    <row r="78" spans="1:19" s="6" customFormat="1" ht="12.75">
      <c r="A78" s="26" t="s">
        <v>142</v>
      </c>
      <c r="B78" s="10" t="s">
        <v>130</v>
      </c>
      <c r="C78" s="16"/>
      <c r="D78" s="14">
        <f>F78+H78+J78+L78+N78+P78+R78</f>
        <v>0.1</v>
      </c>
      <c r="E78" s="14">
        <f>$C$7*D78</f>
        <v>0.003</v>
      </c>
      <c r="F78" s="14">
        <v>0</v>
      </c>
      <c r="G78" s="14">
        <f>$C$7*F78</f>
        <v>0</v>
      </c>
      <c r="H78" s="14">
        <v>0</v>
      </c>
      <c r="I78" s="14">
        <f>$C$7*H78</f>
        <v>0</v>
      </c>
      <c r="J78" s="14">
        <v>0</v>
      </c>
      <c r="K78" s="14">
        <f>$C$7*J78</f>
        <v>0</v>
      </c>
      <c r="L78" s="14">
        <v>0</v>
      </c>
      <c r="M78" s="14">
        <f>$C$7*L78</f>
        <v>0</v>
      </c>
      <c r="N78" s="14">
        <v>0</v>
      </c>
      <c r="O78" s="14">
        <f>$C$7*N78</f>
        <v>0</v>
      </c>
      <c r="P78" s="14">
        <v>0</v>
      </c>
      <c r="Q78" s="14">
        <f>$C$7*P78</f>
        <v>0</v>
      </c>
      <c r="R78" s="14">
        <v>0.1</v>
      </c>
      <c r="S78" s="14">
        <f>$C$7*R78</f>
        <v>0.003</v>
      </c>
    </row>
    <row r="79" spans="1:19" s="3" customFormat="1" ht="12.75">
      <c r="A79" s="12"/>
      <c r="B79" s="13"/>
      <c r="C79" s="17"/>
      <c r="D79" s="32"/>
      <c r="E79" s="33"/>
      <c r="F79" s="34" t="s">
        <v>1</v>
      </c>
      <c r="G79" s="35"/>
      <c r="H79" s="34" t="s">
        <v>8</v>
      </c>
      <c r="I79" s="35"/>
      <c r="J79" s="34" t="s">
        <v>2</v>
      </c>
      <c r="K79" s="35"/>
      <c r="L79" s="34" t="s">
        <v>5</v>
      </c>
      <c r="M79" s="35"/>
      <c r="N79" s="34" t="s">
        <v>6</v>
      </c>
      <c r="O79" s="35"/>
      <c r="P79" s="34" t="s">
        <v>7</v>
      </c>
      <c r="Q79" s="35"/>
      <c r="R79" s="34" t="s">
        <v>26</v>
      </c>
      <c r="S79" s="35"/>
    </row>
    <row r="80" spans="1:19" s="7" customFormat="1" ht="15" customHeight="1">
      <c r="A80" s="12"/>
      <c r="B80" s="11" t="s">
        <v>125</v>
      </c>
      <c r="C80" s="14"/>
      <c r="D80" s="34"/>
      <c r="E80" s="35"/>
      <c r="F80" s="34">
        <f>SUM(G4:G52)</f>
        <v>0.010799999999999999</v>
      </c>
      <c r="G80" s="35"/>
      <c r="H80" s="34">
        <f>SUM(I4:I76)</f>
        <v>0.0162</v>
      </c>
      <c r="I80" s="35"/>
      <c r="J80" s="34">
        <f>SUM(K4:K76)</f>
        <v>0.189605</v>
      </c>
      <c r="K80" s="35"/>
      <c r="L80" s="34">
        <f>SUM(M4:M76)</f>
        <v>0.212035</v>
      </c>
      <c r="M80" s="35"/>
      <c r="N80" s="34">
        <f>SUM(O4:O76)</f>
        <v>0.1669</v>
      </c>
      <c r="O80" s="35"/>
      <c r="P80" s="34">
        <f>SUM(Q4:Q76)</f>
        <v>0.1892</v>
      </c>
      <c r="Q80" s="35"/>
      <c r="R80" s="34">
        <f>SUM(S4:S76)</f>
        <v>0.14826000000000003</v>
      </c>
      <c r="S80" s="35"/>
    </row>
    <row r="81" spans="1:19" s="7" customFormat="1" ht="12.75">
      <c r="A81" s="12"/>
      <c r="B81" s="11" t="s">
        <v>126</v>
      </c>
      <c r="C81" s="14">
        <f>SUM(C3:C80)</f>
        <v>1.0000000000000002</v>
      </c>
      <c r="D81" s="43"/>
      <c r="E81" s="44"/>
      <c r="F81" s="34">
        <f>F80</f>
        <v>0.010799999999999999</v>
      </c>
      <c r="G81" s="35"/>
      <c r="H81" s="34">
        <f>F81+H80</f>
        <v>0.026999999999999996</v>
      </c>
      <c r="I81" s="35"/>
      <c r="J81" s="34">
        <f>H81+J80</f>
        <v>0.216605</v>
      </c>
      <c r="K81" s="35"/>
      <c r="L81" s="34">
        <f>J81+L80</f>
        <v>0.42864</v>
      </c>
      <c r="M81" s="35"/>
      <c r="N81" s="34">
        <f>L81+N80</f>
        <v>0.59554</v>
      </c>
      <c r="O81" s="35"/>
      <c r="P81" s="34">
        <f>N81+P80</f>
        <v>0.78474</v>
      </c>
      <c r="Q81" s="35"/>
      <c r="R81" s="34">
        <f>P81+R80</f>
        <v>0.933</v>
      </c>
      <c r="S81" s="35"/>
    </row>
    <row r="82" spans="3:4" ht="15">
      <c r="C82" s="1"/>
      <c r="D82" s="1"/>
    </row>
  </sheetData>
  <sheetProtection/>
  <mergeCells count="32">
    <mergeCell ref="P81:Q81"/>
    <mergeCell ref="R81:S81"/>
    <mergeCell ref="D2:E2"/>
    <mergeCell ref="D81:E81"/>
    <mergeCell ref="F79:G79"/>
    <mergeCell ref="H79:I79"/>
    <mergeCell ref="J79:K79"/>
    <mergeCell ref="L79:M79"/>
    <mergeCell ref="D80:E80"/>
    <mergeCell ref="F81:G81"/>
    <mergeCell ref="H81:I81"/>
    <mergeCell ref="J81:K81"/>
    <mergeCell ref="L81:M81"/>
    <mergeCell ref="N81:O81"/>
    <mergeCell ref="R2:S2"/>
    <mergeCell ref="F80:G80"/>
    <mergeCell ref="H80:I80"/>
    <mergeCell ref="J80:K80"/>
    <mergeCell ref="L80:M80"/>
    <mergeCell ref="N80:O80"/>
    <mergeCell ref="P80:Q80"/>
    <mergeCell ref="R80:S80"/>
    <mergeCell ref="N79:O79"/>
    <mergeCell ref="P79:Q79"/>
    <mergeCell ref="R79:S79"/>
    <mergeCell ref="A1:S1"/>
    <mergeCell ref="F2:G2"/>
    <mergeCell ref="H2:I2"/>
    <mergeCell ref="J2:K2"/>
    <mergeCell ref="L2:M2"/>
    <mergeCell ref="N2:O2"/>
    <mergeCell ref="P2:Q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8">
      <selection activeCell="I129" sqref="I129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Edegar</dc:creator>
  <cp:keywords/>
  <dc:description/>
  <cp:lastModifiedBy>prince.mainer</cp:lastModifiedBy>
  <cp:lastPrinted>2018-08-21T18:08:08Z</cp:lastPrinted>
  <dcterms:created xsi:type="dcterms:W3CDTF">2009-05-12T15:11:41Z</dcterms:created>
  <dcterms:modified xsi:type="dcterms:W3CDTF">2018-09-17T14:08:48Z</dcterms:modified>
  <cp:category/>
  <cp:version/>
  <cp:contentType/>
  <cp:contentStatus/>
</cp:coreProperties>
</file>